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7) від 09.05.25\Чистовики 22 сесії (7) від 09.05.2025\+на сесію фінуправління\283 рішення змини до бюджету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Лист1!$7:$10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41" i="1" l="1"/>
  <c r="R41" i="1"/>
  <c r="Q41" i="1"/>
  <c r="S39" i="1" l="1"/>
  <c r="R39" i="1"/>
  <c r="Q39" i="1"/>
  <c r="Q37" i="1"/>
  <c r="R37" i="1"/>
  <c r="S37" i="1"/>
  <c r="Q38" i="1"/>
  <c r="R38" i="1"/>
  <c r="S38" i="1"/>
  <c r="I35" i="1"/>
  <c r="H35" i="1"/>
  <c r="G35" i="1"/>
  <c r="M35" i="1"/>
  <c r="N35" i="1"/>
  <c r="L35" i="1"/>
  <c r="L34" i="1" s="1"/>
  <c r="S30" i="1"/>
  <c r="S29" i="1" s="1"/>
  <c r="S28" i="1" s="1"/>
  <c r="R30" i="1"/>
  <c r="Q30" i="1"/>
  <c r="R29" i="1"/>
  <c r="R28" i="1" s="1"/>
  <c r="Q29" i="1"/>
  <c r="Q28" i="1"/>
  <c r="N29" i="1"/>
  <c r="N28" i="1" s="1"/>
  <c r="M29" i="1"/>
  <c r="M28" i="1" s="1"/>
  <c r="L29" i="1"/>
  <c r="L28" i="1" s="1"/>
  <c r="H29" i="1"/>
  <c r="H28" i="1" s="1"/>
  <c r="I29" i="1"/>
  <c r="I28" i="1" s="1"/>
  <c r="G29" i="1"/>
  <c r="G28" i="1" s="1"/>
  <c r="H34" i="1"/>
  <c r="I34" i="1"/>
  <c r="G34" i="1"/>
  <c r="Q40" i="1"/>
  <c r="R40" i="1"/>
  <c r="S40" i="1"/>
  <c r="Q42" i="1"/>
  <c r="R42" i="1"/>
  <c r="S42" i="1"/>
  <c r="S36" i="1"/>
  <c r="R36" i="1"/>
  <c r="Q36" i="1"/>
  <c r="Q35" i="1" l="1"/>
  <c r="S35" i="1"/>
  <c r="R35" i="1"/>
  <c r="Q34" i="1"/>
  <c r="N34" i="1"/>
  <c r="S34" i="1" s="1"/>
  <c r="M34" i="1"/>
  <c r="R34" i="1" s="1"/>
  <c r="Q19" i="1" l="1"/>
  <c r="R19" i="1"/>
  <c r="S19" i="1"/>
  <c r="T32" i="1" l="1"/>
  <c r="T31" i="1" s="1"/>
  <c r="H32" i="1"/>
  <c r="H31" i="1" s="1"/>
  <c r="I32" i="1"/>
  <c r="I31" i="1" s="1"/>
  <c r="L32" i="1"/>
  <c r="L31" i="1" s="1"/>
  <c r="M32" i="1"/>
  <c r="M31" i="1" s="1"/>
  <c r="N32" i="1"/>
  <c r="N31" i="1" s="1"/>
  <c r="G32" i="1"/>
  <c r="G31" i="1" s="1"/>
  <c r="M20" i="1" l="1"/>
  <c r="N20" i="1"/>
  <c r="L20" i="1"/>
  <c r="H20" i="1" l="1"/>
  <c r="I20" i="1"/>
  <c r="G20" i="1"/>
  <c r="Q25" i="1"/>
  <c r="S25" i="1"/>
  <c r="R25" i="1"/>
  <c r="S21" i="1"/>
  <c r="R21" i="1"/>
  <c r="Q21" i="1"/>
  <c r="Q22" i="1" l="1"/>
  <c r="S23" i="1" l="1"/>
  <c r="R23" i="1"/>
  <c r="Q23" i="1"/>
  <c r="S22" i="1"/>
  <c r="R22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27" i="1" l="1"/>
  <c r="R27" i="1"/>
  <c r="Q27" i="1"/>
  <c r="Q26" i="1" s="1"/>
  <c r="M26" i="1"/>
  <c r="N26" i="1"/>
  <c r="H26" i="1" l="1"/>
  <c r="I26" i="1"/>
  <c r="J26" i="1"/>
  <c r="L26" i="1"/>
  <c r="O26" i="1"/>
  <c r="R26" i="1"/>
  <c r="S26" i="1"/>
  <c r="G26" i="1"/>
  <c r="S16" i="1" l="1"/>
  <c r="M15" i="1" l="1"/>
  <c r="N15" i="1" l="1"/>
  <c r="M18" i="1" l="1"/>
  <c r="S18" i="1" l="1"/>
  <c r="S33" i="1"/>
  <c r="S32" i="1" s="1"/>
  <c r="S31" i="1" s="1"/>
  <c r="R33" i="1"/>
  <c r="R32" i="1" s="1"/>
  <c r="R31" i="1" s="1"/>
  <c r="Q33" i="1"/>
  <c r="Q32" i="1" s="1"/>
  <c r="Q31" i="1" s="1"/>
  <c r="S24" i="1"/>
  <c r="S20" i="1" s="1"/>
  <c r="R24" i="1"/>
  <c r="R20" i="1" s="1"/>
  <c r="Q24" i="1"/>
  <c r="Q20" i="1" s="1"/>
  <c r="R16" i="1"/>
  <c r="R15" i="1" s="1"/>
  <c r="S15" i="1"/>
  <c r="Q16" i="1"/>
  <c r="R18" i="1" l="1"/>
  <c r="S17" i="1"/>
  <c r="S12" i="1" s="1"/>
  <c r="S11" i="1" s="1"/>
  <c r="S43" i="1" s="1"/>
  <c r="Q15" i="1"/>
  <c r="M17" i="1"/>
  <c r="M12" i="1" s="1"/>
  <c r="M11" i="1" s="1"/>
  <c r="M43" i="1" s="1"/>
  <c r="N17" i="1"/>
  <c r="N12" i="1" s="1"/>
  <c r="N11" i="1" s="1"/>
  <c r="N43" i="1" s="1"/>
  <c r="L17" i="1"/>
  <c r="L12" i="1" s="1"/>
  <c r="L15" i="1"/>
  <c r="L11" i="1" l="1"/>
  <c r="L43" i="1" s="1"/>
  <c r="R17" i="1"/>
  <c r="R12" i="1" s="1"/>
  <c r="R11" i="1" s="1"/>
  <c r="R43" i="1" s="1"/>
  <c r="Q18" i="1" l="1"/>
  <c r="H17" i="1"/>
  <c r="H12" i="1" s="1"/>
  <c r="H11" i="1" s="1"/>
  <c r="H43" i="1" s="1"/>
  <c r="I17" i="1"/>
  <c r="I12" i="1" s="1"/>
  <c r="I11" i="1" s="1"/>
  <c r="I43" i="1" s="1"/>
  <c r="H15" i="1"/>
  <c r="I15" i="1"/>
  <c r="G15" i="1"/>
  <c r="Q17" i="1" l="1"/>
  <c r="Q12" i="1" s="1"/>
  <c r="G17" i="1"/>
  <c r="G12" i="1" s="1"/>
  <c r="G11" i="1" s="1"/>
  <c r="G43" i="1" s="1"/>
  <c r="Q11" i="1" l="1"/>
  <c r="Q43" i="1" s="1"/>
</calcChain>
</file>

<file path=xl/sharedStrings.xml><?xml version="1.0" encoding="utf-8"?>
<sst xmlns="http://schemas.openxmlformats.org/spreadsheetml/2006/main" count="134" uniqueCount="77">
  <si>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</si>
  <si>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</si>
  <si>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</si>
  <si>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</si>
  <si>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</si>
  <si>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</si>
  <si>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</si>
  <si>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</si>
  <si>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УСЬОГО</t>
  </si>
  <si>
    <t>X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</si>
  <si>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</si>
  <si>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</si>
  <si>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</si>
  <si>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</si>
  <si>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</si>
  <si>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</si>
  <si>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</si>
  <si>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</si>
  <si>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</si>
  <si>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</si>
  <si>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0117220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</si>
  <si>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</si>
  <si>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</si>
  <si>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</si>
  <si>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</si>
  <si>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</si>
  <si>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</si>
  <si>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2024-2025</t>
  </si>
  <si>
    <t>Обсяги капітальних вкладень бюджету у розрізі інвестиційних проектів у 2025 році</t>
  </si>
  <si>
    <t>Обсяг капітальних вкладень бюджету міської територіальної громади у 2025 році, гривень</t>
  </si>
  <si>
    <t>Очікуваний рівень готовності проекту на кінець 2025 року, %</t>
  </si>
  <si>
    <t>Х</t>
  </si>
  <si>
    <t>0112170</t>
  </si>
  <si>
    <t>2170</t>
  </si>
  <si>
    <t>0763</t>
  </si>
  <si>
    <t>Будівництво 1 закладів охорони здоров"я</t>
  </si>
  <si>
    <t>Робочий проект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</si>
  <si>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0114083</t>
  </si>
  <si>
    <t>0829</t>
  </si>
  <si>
    <t>Будівництво 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</si>
  <si>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проекту "Сучасний ХАБ задля підтримки розвитку малого бізнесу"</t>
  </si>
  <si>
    <t>0116091</t>
  </si>
  <si>
    <t>Будівництво 1 об"єктів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</si>
  <si>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</si>
  <si>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</si>
  <si>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0640</t>
  </si>
  <si>
    <t>Виготовлення ПКД будівництва водомережі від вул. К.Скрябіна до вул. Героїв Майдану</t>
  </si>
  <si>
    <t>Виготовлення ПКД будівництва водомережі по вул. Пам"яті  до вул. Дмитра Євдокимова</t>
  </si>
  <si>
    <t>Виготовлення ПКД будівництва водопроводу по пров. Г.Калнишевськогог, вул. Молодіжна, вул. П.Куліша</t>
  </si>
  <si>
    <t>Реконструкція мережі газопостачання по вул. Благовіщенська, 56 Д в м. Тростянець Сумської області</t>
  </si>
  <si>
    <t>1010000</t>
  </si>
  <si>
    <t>1011300</t>
  </si>
  <si>
    <t>1300</t>
  </si>
  <si>
    <t>0990</t>
  </si>
  <si>
    <t>Будівництво 1 освітніх установ та закладів</t>
  </si>
  <si>
    <t>1000000</t>
  </si>
  <si>
    <t>ПКД "Нове будівництво резервної модульної транспортабельної теплогенераторної по вулиці Миру,7"</t>
  </si>
  <si>
    <t>Секретар міської ради                                                                                  Наталія КОВАЛЬОВА</t>
  </si>
  <si>
    <t>Управління будівництва, містобудування та архітектури Тростянецької міської ради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</si>
  <si>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</si>
  <si>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0432</t>
  </si>
  <si>
    <t>0443</t>
  </si>
  <si>
    <t>Будівництво 1 інших об'єктів комунальної власності</t>
  </si>
  <si>
    <t>Виготовлення проектно-кошторисної документації "Реконструкція мережі газопостачання по вул. Благовіщенська, 56 Д в м. Тростянець Сумської області"</t>
  </si>
  <si>
    <t>0600000</t>
  </si>
  <si>
    <t>Вiддiл освiти Тростянецької мiської ради</t>
  </si>
  <si>
    <t>0610000</t>
  </si>
  <si>
    <t>0611300</t>
  </si>
  <si>
    <t>Виготовлення ПКД на "Нове будівництво споруди подвійного значення (з захисними властивостями протирадіаційного укриття) - Ліцей №2</t>
  </si>
  <si>
    <t>Виготовлення ПКД будівництва водомережі від вул. К.Скрябіна, вул Нескучанська</t>
  </si>
  <si>
    <t>Виготовлення ПКД будівництва водопроводу по вул. Миру</t>
  </si>
  <si>
    <t>Виготовлення ПКД та реконструкція мережі 04 кВт лінія 2 від КТП 271 в місті Тростянець в межах населеного пункту</t>
  </si>
  <si>
    <t>Вiддiл культури, туризму, молодi, спорту та охорони культурної спадщини Тростянецької мiської ради</t>
  </si>
  <si>
    <t>Реконструкція мережі 10/0,4 кВТ Замовника для надання послуг з нестандартного приєднання до електричних мереж електроустановок комплексу тимчасових споруд (для тимчасового проживання та облаштування ВПО) за межами населених пунктів на території Тростянецької міської ради</t>
  </si>
  <si>
    <t>до рішення 22 сесії 8 скликання (сьоме пленарне засідання)</t>
  </si>
  <si>
    <t>Тростянецької міської ради № 283 від 09 травня 2025 року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</si>
  <si>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освітніх установ та закладів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</si>
</sst>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_ ;\-#,##0\ "/>
  </numFmts>
  <fonts count="13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1" fontId="1" fillId="2" borderId="18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" fontId="1" fillId="2" borderId="29" xfId="0" applyNumberFormat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right" vertical="center"/>
    </xf>
    <xf numFmtId="1" fontId="1" fillId="2" borderId="2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" fontId="2" fillId="2" borderId="29" xfId="0" applyNumberFormat="1" applyFont="1" applyFill="1" applyBorder="1" applyAlignment="1">
      <alignment horizontal="right" vertical="center"/>
    </xf>
    <xf numFmtId="1" fontId="2" fillId="2" borderId="4" xfId="0" applyNumberFormat="1" applyFont="1" applyFill="1" applyBorder="1" applyAlignment="1">
      <alignment horizontal="right" vertical="center"/>
    </xf>
    <xf numFmtId="1" fontId="2" fillId="2" borderId="27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1" fontId="1" fillId="0" borderId="0" xfId="0" applyNumberFormat="1" applyFont="1"/>
    <xf numFmtId="0" fontId="1" fillId="2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Alignme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1" fillId="0" borderId="0" xfId="0" quotePrefix="1" applyFont="1"/>
    <xf numFmtId="1" fontId="1" fillId="0" borderId="0" xfId="0" applyNumberFormat="1" applyFont="1" applyAlignment="1">
      <alignment horizontal="right"/>
    </xf>
    <xf numFmtId="0" fontId="8" fillId="0" borderId="23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/>
    <xf numFmtId="0" fontId="8" fillId="0" borderId="24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" fontId="8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1" fontId="8" fillId="0" borderId="5" xfId="0" applyNumberFormat="1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1" fontId="8" fillId="0" borderId="26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" fontId="8" fillId="0" borderId="6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1" fontId="1" fillId="0" borderId="11" xfId="0" applyNumberFormat="1" applyFont="1" applyBorder="1" applyAlignment="1">
      <alignment horizontal="center" vertical="top" wrapText="1"/>
    </xf>
    <xf numFmtId="1" fontId="1" fillId="0" borderId="1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" fontId="2" fillId="0" borderId="18" xfId="0" applyNumberFormat="1" applyFont="1" applyBorder="1" applyAlignment="1">
      <alignment horizontal="right" vertical="center" wrapText="1"/>
    </xf>
    <xf numFmtId="1" fontId="2" fillId="0" borderId="4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" fontId="10" fillId="0" borderId="18" xfId="0" applyNumberFormat="1" applyFont="1" applyBorder="1" applyAlignment="1">
      <alignment horizontal="right" vertical="center" wrapText="1"/>
    </xf>
    <xf numFmtId="1" fontId="10" fillId="0" borderId="4" xfId="0" applyNumberFormat="1" applyFont="1" applyBorder="1" applyAlignment="1">
      <alignment horizontal="right" vertical="center" wrapText="1"/>
    </xf>
    <xf numFmtId="0" fontId="10" fillId="0" borderId="19" xfId="0" applyFont="1" applyBorder="1" applyAlignment="1">
      <alignment vertical="center" wrapText="1"/>
    </xf>
    <xf numFmtId="0" fontId="11" fillId="0" borderId="0" xfId="0" applyFont="1"/>
    <xf numFmtId="49" fontId="10" fillId="0" borderId="19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" fontId="2" fillId="2" borderId="18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" fontId="1" fillId="0" borderId="18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1" fontId="1" fillId="0" borderId="4" xfId="0" applyNumberFormat="1" applyFont="1" applyBorder="1" applyAlignment="1">
      <alignment horizontal="right" vertical="center" wrapText="1"/>
    </xf>
    <xf numFmtId="0" fontId="1" fillId="2" borderId="19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" fillId="2" borderId="0" xfId="0" applyFont="1" applyFill="1"/>
    <xf numFmtId="49" fontId="1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 wrapText="1"/>
    </xf>
    <xf numFmtId="0" fontId="2" fillId="2" borderId="0" xfId="0" applyFont="1" applyFill="1"/>
    <xf numFmtId="49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/>
    </xf>
    <xf numFmtId="0" fontId="2" fillId="0" borderId="0" xfId="0" applyFont="1"/>
    <xf numFmtId="0" fontId="12" fillId="0" borderId="4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right" vertical="center"/>
    </xf>
    <xf numFmtId="1" fontId="1" fillId="0" borderId="18" xfId="0" applyNumberFormat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right" vertical="center"/>
    </xf>
    <xf numFmtId="165" fontId="2" fillId="0" borderId="19" xfId="0" applyNumberFormat="1" applyFont="1" applyBorder="1" applyAlignment="1">
      <alignment horizontal="right" vertical="center"/>
    </xf>
    <xf numFmtId="166" fontId="2" fillId="0" borderId="18" xfId="0" applyNumberFormat="1" applyFont="1" applyBorder="1" applyAlignment="1">
      <alignment horizontal="right" vertical="center"/>
    </xf>
    <xf numFmtId="166" fontId="2" fillId="0" borderId="4" xfId="0" applyNumberFormat="1" applyFont="1" applyBorder="1" applyAlignment="1">
      <alignment horizontal="right" vertical="center"/>
    </xf>
    <xf numFmtId="166" fontId="2" fillId="0" borderId="18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0" fontId="3" fillId="0" borderId="27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right" vertical="center" wrapText="1"/>
    </xf>
    <xf numFmtId="0" fontId="2" fillId="0" borderId="30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165" fontId="1" fillId="0" borderId="26" xfId="0" applyNumberFormat="1" applyFont="1" applyBorder="1" applyAlignment="1">
      <alignment horizontal="right" vertical="center" wrapText="1"/>
    </xf>
    <xf numFmtId="165" fontId="1" fillId="2" borderId="26" xfId="0" applyNumberFormat="1" applyFont="1" applyFill="1" applyBorder="1" applyAlignment="1">
      <alignment horizontal="right" vertical="center"/>
    </xf>
    <xf numFmtId="165" fontId="1" fillId="0" borderId="26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3" xfId="0" applyFont="1" applyFill="1" applyBorder="1"/>
    <xf numFmtId="0" fontId="2" fillId="0" borderId="34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165" fontId="2" fillId="0" borderId="33" xfId="0" applyNumberFormat="1" applyFont="1" applyFill="1" applyBorder="1" applyAlignment="1">
      <alignment horizontal="right"/>
    </xf>
    <xf numFmtId="1" fontId="2" fillId="0" borderId="3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abSelected="1" topLeftCell="E1" zoomScaleNormal="100" zoomScaleSheetLayoutView="100" workbookViewId="0">
      <selection activeCell="L22" sqref="A1:XFD1048576"/>
    </sheetView>
  </sheetViews>
  <sheetFormatPr defaultColWidth="8.85546875" defaultRowHeight="12.75" x14ac:dyDescent="0.2"/>
  <cols>
    <col min="1" max="1" width="15.85546875" style="23" customWidth="1"/>
    <col min="2" max="3" width="12.140625" style="23" customWidth="1"/>
    <col min="4" max="4" width="29.85546875" style="23" customWidth="1"/>
    <col min="5" max="5" width="36.28515625" style="23" customWidth="1"/>
    <col min="6" max="6" width="12.42578125" style="23" customWidth="1"/>
    <col min="7" max="7" width="16.42578125" style="23" customWidth="1"/>
    <col min="8" max="8" width="15.85546875" style="23" customWidth="1"/>
    <col min="9" max="9" width="15.140625" style="23" customWidth="1"/>
    <col min="10" max="10" width="13.28515625" style="24" customWidth="1"/>
    <col min="11" max="11" width="12.42578125" style="23" customWidth="1"/>
    <col min="12" max="12" width="13" style="23" customWidth="1"/>
    <col min="13" max="13" width="15.140625" style="23" customWidth="1"/>
    <col min="14" max="14" width="15" style="23" customWidth="1"/>
    <col min="15" max="15" width="13.5703125" style="24" customWidth="1"/>
    <col min="16" max="16" width="12.42578125" style="23" customWidth="1"/>
    <col min="17" max="17" width="15.5703125" style="23" customWidth="1"/>
    <col min="18" max="19" width="14.5703125" style="23" customWidth="1"/>
    <col min="20" max="20" width="14.5703125" style="24" customWidth="1"/>
    <col min="21" max="16384" width="8.85546875" style="23"/>
  </cols>
  <sheetData>
    <row r="1" spans="1:21" x14ac:dyDescent="0.2">
      <c r="L1" s="25"/>
      <c r="M1" s="25"/>
      <c r="N1" s="25"/>
      <c r="O1" s="25"/>
      <c r="Q1" s="26" t="s">
        <v>16</v>
      </c>
      <c r="R1" s="26"/>
      <c r="S1" s="26"/>
      <c r="T1" s="26"/>
    </row>
    <row r="2" spans="1:21" x14ac:dyDescent="0.2">
      <c r="Q2" s="26" t="s">
        <v>74</v>
      </c>
      <c r="R2" s="26"/>
      <c r="S2" s="26"/>
      <c r="T2" s="26"/>
      <c r="U2" s="27"/>
    </row>
    <row r="3" spans="1:21" x14ac:dyDescent="0.2">
      <c r="L3" s="25"/>
      <c r="M3" s="25"/>
      <c r="N3" s="25"/>
      <c r="O3" s="25"/>
      <c r="Q3" s="26" t="s">
        <v>75</v>
      </c>
      <c r="R3" s="26"/>
      <c r="S3" s="26"/>
      <c r="T3" s="26"/>
    </row>
    <row r="4" spans="1:21" ht="18" customHeight="1" x14ac:dyDescent="0.3">
      <c r="A4" s="28" t="s">
        <v>28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9"/>
    </row>
    <row r="5" spans="1:21" ht="18" customHeight="1" x14ac:dyDescent="0.3">
      <c r="A5" s="30">
        <v>1852600000</v>
      </c>
      <c r="B5" s="31"/>
      <c r="C5" s="31"/>
      <c r="D5" s="31"/>
      <c r="E5" s="31"/>
      <c r="F5" s="31"/>
      <c r="G5" s="31"/>
      <c r="H5" s="31"/>
      <c r="I5" s="31"/>
      <c r="J5" s="32"/>
      <c r="K5" s="31"/>
      <c r="L5" s="31"/>
      <c r="M5" s="31"/>
      <c r="N5" s="31"/>
      <c r="O5" s="32"/>
      <c r="P5" s="31"/>
      <c r="Q5" s="31"/>
      <c r="R5" s="31"/>
      <c r="S5" s="31"/>
      <c r="T5" s="32"/>
    </row>
    <row r="6" spans="1:21" ht="13.5" thickBot="1" x14ac:dyDescent="0.25">
      <c r="A6" s="33" t="s">
        <v>0</v>
      </c>
      <c r="J6" s="34"/>
      <c r="O6" s="34"/>
      <c r="T6" s="34" t="s">
        <v>13</v>
      </c>
    </row>
    <row r="7" spans="1:21" s="42" customFormat="1" ht="11.25" x14ac:dyDescent="0.2">
      <c r="A7" s="35" t="s">
        <v>1</v>
      </c>
      <c r="B7" s="36" t="s">
        <v>2</v>
      </c>
      <c r="C7" s="37" t="s">
        <v>3</v>
      </c>
      <c r="D7" s="37" t="s">
        <v>4</v>
      </c>
      <c r="E7" s="37" t="s">
        <v>14</v>
      </c>
      <c r="F7" s="38" t="s">
        <v>24</v>
      </c>
      <c r="G7" s="39"/>
      <c r="H7" s="39"/>
      <c r="I7" s="39"/>
      <c r="J7" s="40"/>
      <c r="K7" s="38" t="s">
        <v>25</v>
      </c>
      <c r="L7" s="39"/>
      <c r="M7" s="39"/>
      <c r="N7" s="39"/>
      <c r="O7" s="40"/>
      <c r="P7" s="38" t="s">
        <v>26</v>
      </c>
      <c r="Q7" s="39"/>
      <c r="R7" s="39"/>
      <c r="S7" s="39"/>
      <c r="T7" s="41"/>
    </row>
    <row r="8" spans="1:21" s="42" customFormat="1" ht="13.9" customHeight="1" x14ac:dyDescent="0.2">
      <c r="A8" s="43"/>
      <c r="B8" s="44"/>
      <c r="C8" s="45"/>
      <c r="D8" s="45"/>
      <c r="E8" s="45"/>
      <c r="F8" s="46" t="s">
        <v>15</v>
      </c>
      <c r="G8" s="46" t="s">
        <v>17</v>
      </c>
      <c r="H8" s="46" t="s">
        <v>18</v>
      </c>
      <c r="I8" s="46" t="s">
        <v>29</v>
      </c>
      <c r="J8" s="47" t="s">
        <v>30</v>
      </c>
      <c r="K8" s="46" t="s">
        <v>15</v>
      </c>
      <c r="L8" s="46" t="s">
        <v>17</v>
      </c>
      <c r="M8" s="46" t="s">
        <v>18</v>
      </c>
      <c r="N8" s="46" t="s">
        <v>29</v>
      </c>
      <c r="O8" s="47" t="s">
        <v>30</v>
      </c>
      <c r="P8" s="46" t="s">
        <v>15</v>
      </c>
      <c r="Q8" s="46" t="s">
        <v>17</v>
      </c>
      <c r="R8" s="48" t="s">
        <v>18</v>
      </c>
      <c r="S8" s="48" t="s">
        <v>29</v>
      </c>
      <c r="T8" s="49" t="s">
        <v>30</v>
      </c>
    </row>
    <row r="9" spans="1:21" s="42" customFormat="1" ht="64.5" customHeight="1" thickBot="1" x14ac:dyDescent="0.25">
      <c r="A9" s="50"/>
      <c r="B9" s="51"/>
      <c r="C9" s="52"/>
      <c r="D9" s="52"/>
      <c r="E9" s="52"/>
      <c r="F9" s="53"/>
      <c r="G9" s="53"/>
      <c r="H9" s="53"/>
      <c r="I9" s="53"/>
      <c r="J9" s="54"/>
      <c r="K9" s="55"/>
      <c r="L9" s="55"/>
      <c r="M9" s="55"/>
      <c r="N9" s="55"/>
      <c r="O9" s="56"/>
      <c r="P9" s="53"/>
      <c r="Q9" s="53"/>
      <c r="R9" s="57"/>
      <c r="S9" s="57"/>
      <c r="T9" s="58"/>
    </row>
    <row r="10" spans="1:21" x14ac:dyDescent="0.2">
      <c r="A10" s="59">
        <v>1</v>
      </c>
      <c r="B10" s="60">
        <v>2</v>
      </c>
      <c r="C10" s="61">
        <v>3</v>
      </c>
      <c r="D10" s="61">
        <v>4</v>
      </c>
      <c r="E10" s="62">
        <v>5</v>
      </c>
      <c r="F10" s="59">
        <v>6</v>
      </c>
      <c r="G10" s="61">
        <v>7</v>
      </c>
      <c r="H10" s="61">
        <v>8</v>
      </c>
      <c r="I10" s="61">
        <v>9</v>
      </c>
      <c r="J10" s="63">
        <v>10</v>
      </c>
      <c r="K10" s="59">
        <v>6</v>
      </c>
      <c r="L10" s="61">
        <v>7</v>
      </c>
      <c r="M10" s="61">
        <v>8</v>
      </c>
      <c r="N10" s="61">
        <v>9</v>
      </c>
      <c r="O10" s="64">
        <v>10</v>
      </c>
      <c r="P10" s="60">
        <v>6</v>
      </c>
      <c r="Q10" s="61">
        <v>7</v>
      </c>
      <c r="R10" s="61">
        <v>8</v>
      </c>
      <c r="S10" s="61">
        <v>9</v>
      </c>
      <c r="T10" s="64">
        <v>10</v>
      </c>
    </row>
    <row r="11" spans="1:21" ht="16.5" customHeight="1" x14ac:dyDescent="0.2">
      <c r="A11" s="65" t="s">
        <v>5</v>
      </c>
      <c r="B11" s="66" t="s">
        <v>6</v>
      </c>
      <c r="C11" s="67" t="s">
        <v>6</v>
      </c>
      <c r="D11" s="68" t="s">
        <v>7</v>
      </c>
      <c r="E11" s="69" t="s">
        <v>6</v>
      </c>
      <c r="F11" s="70" t="s">
        <v>6</v>
      </c>
      <c r="G11" s="71">
        <f>G12</f>
        <v>2328328</v>
      </c>
      <c r="H11" s="71">
        <f t="shared" ref="H11:I11" si="0">H12</f>
        <v>2328328</v>
      </c>
      <c r="I11" s="71">
        <f t="shared" si="0"/>
        <v>1607000</v>
      </c>
      <c r="J11" s="72"/>
      <c r="K11" s="70" t="s">
        <v>6</v>
      </c>
      <c r="L11" s="71">
        <f>L12</f>
        <v>138672</v>
      </c>
      <c r="M11" s="71">
        <f t="shared" ref="M11:N11" si="1">M12</f>
        <v>138672</v>
      </c>
      <c r="N11" s="71">
        <f t="shared" si="1"/>
        <v>180000</v>
      </c>
      <c r="O11" s="73"/>
      <c r="P11" s="74" t="s">
        <v>6</v>
      </c>
      <c r="Q11" s="71">
        <f>Q12</f>
        <v>2467000</v>
      </c>
      <c r="R11" s="71">
        <f t="shared" ref="R11:S11" si="2">R12</f>
        <v>2467000</v>
      </c>
      <c r="S11" s="71">
        <f t="shared" si="2"/>
        <v>1787000</v>
      </c>
      <c r="T11" s="73"/>
    </row>
    <row r="12" spans="1:21" s="85" customFormat="1" ht="17.25" customHeight="1" x14ac:dyDescent="0.2">
      <c r="A12" s="75" t="s">
        <v>19</v>
      </c>
      <c r="B12" s="76"/>
      <c r="C12" s="77"/>
      <c r="D12" s="78" t="s">
        <v>7</v>
      </c>
      <c r="E12" s="79"/>
      <c r="F12" s="80"/>
      <c r="G12" s="81">
        <f>G13+G17+G20+G26</f>
        <v>2328328</v>
      </c>
      <c r="H12" s="81">
        <f t="shared" ref="H12:I12" si="3">H13+H17+H20+H26</f>
        <v>2328328</v>
      </c>
      <c r="I12" s="81">
        <f t="shared" si="3"/>
        <v>1607000</v>
      </c>
      <c r="J12" s="82"/>
      <c r="K12" s="80"/>
      <c r="L12" s="81">
        <f>L13+L17+L20+L26</f>
        <v>138672</v>
      </c>
      <c r="M12" s="81">
        <f t="shared" ref="M12:N12" si="4">M13+M17+M20+M26</f>
        <v>138672</v>
      </c>
      <c r="N12" s="81">
        <f t="shared" si="4"/>
        <v>180000</v>
      </c>
      <c r="O12" s="83"/>
      <c r="P12" s="84"/>
      <c r="Q12" s="81">
        <f>Q13+Q17+Q20+Q26</f>
        <v>2467000</v>
      </c>
      <c r="R12" s="81">
        <f t="shared" ref="R12:S12" si="5">R13+R17+R20+R26</f>
        <v>2467000</v>
      </c>
      <c r="S12" s="81">
        <f t="shared" si="5"/>
        <v>1787000</v>
      </c>
      <c r="T12" s="83"/>
    </row>
    <row r="13" spans="1:21" s="85" customFormat="1" ht="32.25" customHeight="1" x14ac:dyDescent="0.2">
      <c r="A13" s="75" t="s">
        <v>32</v>
      </c>
      <c r="B13" s="86" t="s">
        <v>33</v>
      </c>
      <c r="C13" s="87" t="s">
        <v>34</v>
      </c>
      <c r="D13" s="13" t="s">
        <v>35</v>
      </c>
      <c r="E13" s="79"/>
      <c r="F13" s="88"/>
      <c r="G13" s="89">
        <f>G14</f>
        <v>1115000</v>
      </c>
      <c r="H13" s="89">
        <f t="shared" ref="H13:I15" si="6">H14</f>
        <v>1115000</v>
      </c>
      <c r="I13" s="89">
        <f t="shared" si="6"/>
        <v>1115000</v>
      </c>
      <c r="J13" s="90"/>
      <c r="K13" s="88"/>
      <c r="L13" s="89">
        <f>L14</f>
        <v>380000</v>
      </c>
      <c r="M13" s="89">
        <f t="shared" ref="M13:N15" si="7">M14</f>
        <v>380000</v>
      </c>
      <c r="N13" s="89">
        <f t="shared" si="7"/>
        <v>380000</v>
      </c>
      <c r="O13" s="20"/>
      <c r="P13" s="91"/>
      <c r="Q13" s="89">
        <f>Q14</f>
        <v>1495000</v>
      </c>
      <c r="R13" s="89">
        <f t="shared" ref="R13:S15" si="8">R14</f>
        <v>1495000</v>
      </c>
      <c r="S13" s="89">
        <f t="shared" si="8"/>
        <v>1495000</v>
      </c>
      <c r="T13" s="20"/>
    </row>
    <row r="14" spans="1:21" s="85" customFormat="1" ht="90" customHeight="1" x14ac:dyDescent="0.2">
      <c r="A14" s="75"/>
      <c r="B14" s="76"/>
      <c r="C14" s="77"/>
      <c r="D14" s="78"/>
      <c r="E14" s="92" t="s">
        <v>36</v>
      </c>
      <c r="F14" s="93">
        <v>2025</v>
      </c>
      <c r="G14" s="94">
        <v>1115000</v>
      </c>
      <c r="H14" s="94">
        <v>1115000</v>
      </c>
      <c r="I14" s="94">
        <v>1115000</v>
      </c>
      <c r="J14" s="95">
        <v>100</v>
      </c>
      <c r="K14" s="96"/>
      <c r="L14" s="94">
        <v>380000</v>
      </c>
      <c r="M14" s="94">
        <v>380000</v>
      </c>
      <c r="N14" s="94">
        <v>380000</v>
      </c>
      <c r="O14" s="97"/>
      <c r="P14" s="98">
        <v>2025</v>
      </c>
      <c r="Q14" s="99">
        <f>G14+L14</f>
        <v>1495000</v>
      </c>
      <c r="R14" s="99">
        <f t="shared" ref="R14" si="9">H14+M14</f>
        <v>1495000</v>
      </c>
      <c r="S14" s="99">
        <f t="shared" ref="S14" si="10">I14+N14</f>
        <v>1495000</v>
      </c>
      <c r="T14" s="11">
        <v>100</v>
      </c>
    </row>
    <row r="15" spans="1:21" s="104" customFormat="1" ht="26.45" hidden="1" customHeight="1" x14ac:dyDescent="0.2">
      <c r="A15" s="100"/>
      <c r="B15" s="91">
        <v>5048</v>
      </c>
      <c r="C15" s="101" t="s">
        <v>10</v>
      </c>
      <c r="D15" s="102" t="s">
        <v>12</v>
      </c>
      <c r="E15" s="103"/>
      <c r="F15" s="88"/>
      <c r="G15" s="89">
        <f>G16</f>
        <v>0</v>
      </c>
      <c r="H15" s="89">
        <f t="shared" si="6"/>
        <v>0</v>
      </c>
      <c r="I15" s="89">
        <f t="shared" si="6"/>
        <v>0</v>
      </c>
      <c r="J15" s="90"/>
      <c r="K15" s="88"/>
      <c r="L15" s="89">
        <f>L16</f>
        <v>0</v>
      </c>
      <c r="M15" s="89">
        <f t="shared" si="7"/>
        <v>0</v>
      </c>
      <c r="N15" s="89">
        <f t="shared" si="7"/>
        <v>0</v>
      </c>
      <c r="O15" s="20"/>
      <c r="P15" s="91"/>
      <c r="Q15" s="89">
        <f>Q16</f>
        <v>0</v>
      </c>
      <c r="R15" s="89">
        <f t="shared" si="8"/>
        <v>0</v>
      </c>
      <c r="S15" s="89">
        <f t="shared" si="8"/>
        <v>0</v>
      </c>
      <c r="T15" s="20"/>
    </row>
    <row r="16" spans="1:21" s="104" customFormat="1" ht="65.45" hidden="1" customHeight="1" x14ac:dyDescent="0.2">
      <c r="A16" s="105"/>
      <c r="B16" s="98"/>
      <c r="C16" s="16"/>
      <c r="D16" s="106"/>
      <c r="E16" s="107" t="s">
        <v>23</v>
      </c>
      <c r="F16" s="108" t="s">
        <v>11</v>
      </c>
      <c r="G16" s="99"/>
      <c r="H16" s="109"/>
      <c r="I16" s="109"/>
      <c r="J16" s="1"/>
      <c r="K16" s="108"/>
      <c r="L16" s="99"/>
      <c r="M16" s="99"/>
      <c r="N16" s="109"/>
      <c r="O16" s="11"/>
      <c r="P16" s="98" t="s">
        <v>11</v>
      </c>
      <c r="Q16" s="99">
        <f>G16+L16</f>
        <v>0</v>
      </c>
      <c r="R16" s="99">
        <f t="shared" ref="R16:S16" si="11">H16+M16</f>
        <v>0</v>
      </c>
      <c r="S16" s="99">
        <f t="shared" si="11"/>
        <v>0</v>
      </c>
      <c r="T16" s="11"/>
    </row>
    <row r="17" spans="1:20" s="111" customFormat="1" ht="28.9" hidden="1" customHeight="1" x14ac:dyDescent="0.2">
      <c r="A17" s="100" t="s">
        <v>37</v>
      </c>
      <c r="B17" s="91">
        <v>4083</v>
      </c>
      <c r="C17" s="101" t="s">
        <v>38</v>
      </c>
      <c r="D17" s="102" t="s">
        <v>39</v>
      </c>
      <c r="E17" s="110"/>
      <c r="F17" s="88"/>
      <c r="G17" s="89">
        <f>G18+G19</f>
        <v>0</v>
      </c>
      <c r="H17" s="89">
        <f t="shared" ref="H17:I17" si="12">H18+H19</f>
        <v>0</v>
      </c>
      <c r="I17" s="89">
        <f t="shared" si="12"/>
        <v>0</v>
      </c>
      <c r="J17" s="90"/>
      <c r="K17" s="88"/>
      <c r="L17" s="89">
        <f>L18+L19</f>
        <v>0</v>
      </c>
      <c r="M17" s="89">
        <f t="shared" ref="M17:N17" si="13">M18+M19</f>
        <v>0</v>
      </c>
      <c r="N17" s="89">
        <f t="shared" si="13"/>
        <v>0</v>
      </c>
      <c r="O17" s="20"/>
      <c r="P17" s="91"/>
      <c r="Q17" s="89">
        <f>Q18+Q19</f>
        <v>0</v>
      </c>
      <c r="R17" s="89">
        <f t="shared" ref="R17:S17" si="14">R18+R19</f>
        <v>0</v>
      </c>
      <c r="S17" s="89">
        <f t="shared" si="14"/>
        <v>0</v>
      </c>
      <c r="T17" s="20"/>
    </row>
    <row r="18" spans="1:20" s="104" customFormat="1" ht="50.25" hidden="1" customHeight="1" x14ac:dyDescent="0.2">
      <c r="A18" s="105"/>
      <c r="B18" s="98"/>
      <c r="C18" s="16"/>
      <c r="D18" s="106"/>
      <c r="E18" s="107" t="s">
        <v>22</v>
      </c>
      <c r="F18" s="108">
        <v>2024</v>
      </c>
      <c r="G18" s="99"/>
      <c r="H18" s="99"/>
      <c r="I18" s="109"/>
      <c r="J18" s="1">
        <v>80</v>
      </c>
      <c r="K18" s="108"/>
      <c r="L18" s="99">
        <v>0</v>
      </c>
      <c r="M18" s="99">
        <f>N18</f>
        <v>0</v>
      </c>
      <c r="N18" s="109">
        <v>0</v>
      </c>
      <c r="O18" s="11"/>
      <c r="P18" s="98">
        <v>2024</v>
      </c>
      <c r="Q18" s="99">
        <f t="shared" ref="Q18:Q19" si="15">G18+L18</f>
        <v>0</v>
      </c>
      <c r="R18" s="99">
        <f t="shared" ref="R18:R19" si="16">H18+M18</f>
        <v>0</v>
      </c>
      <c r="S18" s="99">
        <f t="shared" ref="S18:S19" si="17">I18+N18</f>
        <v>0</v>
      </c>
      <c r="T18" s="11">
        <v>100</v>
      </c>
    </row>
    <row r="19" spans="1:20" s="104" customFormat="1" ht="65.25" hidden="1" customHeight="1" x14ac:dyDescent="0.2">
      <c r="A19" s="105"/>
      <c r="B19" s="98"/>
      <c r="C19" s="16"/>
      <c r="D19" s="106"/>
      <c r="E19" s="107" t="s">
        <v>40</v>
      </c>
      <c r="F19" s="108"/>
      <c r="G19" s="99"/>
      <c r="H19" s="99"/>
      <c r="I19" s="109"/>
      <c r="J19" s="1"/>
      <c r="K19" s="108"/>
      <c r="L19" s="99"/>
      <c r="M19" s="99"/>
      <c r="N19" s="109"/>
      <c r="O19" s="11"/>
      <c r="P19" s="98"/>
      <c r="Q19" s="99">
        <f t="shared" si="15"/>
        <v>0</v>
      </c>
      <c r="R19" s="99">
        <f t="shared" si="16"/>
        <v>0</v>
      </c>
      <c r="S19" s="99">
        <f t="shared" si="17"/>
        <v>0</v>
      </c>
      <c r="T19" s="11"/>
    </row>
    <row r="20" spans="1:20" s="118" customFormat="1" ht="42.6" customHeight="1" x14ac:dyDescent="0.2">
      <c r="A20" s="65" t="s">
        <v>41</v>
      </c>
      <c r="B20" s="66">
        <v>6091</v>
      </c>
      <c r="C20" s="112" t="s">
        <v>45</v>
      </c>
      <c r="D20" s="68" t="s">
        <v>42</v>
      </c>
      <c r="E20" s="113"/>
      <c r="F20" s="114"/>
      <c r="G20" s="115">
        <f>G24+G23+G22+G21+G25</f>
        <v>972000</v>
      </c>
      <c r="H20" s="115">
        <f t="shared" ref="H20:I20" si="18">H24+H23+H22+H21+H25</f>
        <v>972000</v>
      </c>
      <c r="I20" s="115">
        <f t="shared" si="18"/>
        <v>292000</v>
      </c>
      <c r="J20" s="116"/>
      <c r="K20" s="114"/>
      <c r="L20" s="115">
        <f>L24+L22+L23+L21+L25</f>
        <v>0</v>
      </c>
      <c r="M20" s="115">
        <f t="shared" ref="M20:N20" si="19">M24+M22+M23+M21+M25</f>
        <v>0</v>
      </c>
      <c r="N20" s="115">
        <f t="shared" si="19"/>
        <v>0</v>
      </c>
      <c r="O20" s="117"/>
      <c r="P20" s="66"/>
      <c r="Q20" s="115">
        <f>Q24+Q22+Q23+Q21+Q25</f>
        <v>972000</v>
      </c>
      <c r="R20" s="115">
        <f t="shared" ref="R20:S20" si="20">R24+R22+R23+R21+R25</f>
        <v>972000</v>
      </c>
      <c r="S20" s="115">
        <f t="shared" si="20"/>
        <v>292000</v>
      </c>
      <c r="T20" s="117"/>
    </row>
    <row r="21" spans="1:20" s="118" customFormat="1" ht="42.6" hidden="1" customHeight="1" x14ac:dyDescent="0.2">
      <c r="A21" s="65"/>
      <c r="B21" s="66"/>
      <c r="C21" s="67"/>
      <c r="D21" s="68"/>
      <c r="E21" s="119" t="s">
        <v>43</v>
      </c>
      <c r="F21" s="93"/>
      <c r="G21" s="120"/>
      <c r="H21" s="120"/>
      <c r="I21" s="120"/>
      <c r="J21" s="121"/>
      <c r="K21" s="114"/>
      <c r="L21" s="120"/>
      <c r="M21" s="120"/>
      <c r="N21" s="120"/>
      <c r="O21" s="117"/>
      <c r="P21" s="122"/>
      <c r="Q21" s="99">
        <f>G21+L21</f>
        <v>0</v>
      </c>
      <c r="R21" s="99">
        <f t="shared" ref="R21:R23" si="21">H21+M21</f>
        <v>0</v>
      </c>
      <c r="S21" s="99">
        <f t="shared" ref="S21:S23" si="22">I21+N21</f>
        <v>0</v>
      </c>
      <c r="T21" s="123"/>
    </row>
    <row r="22" spans="1:20" s="118" customFormat="1" ht="64.900000000000006" customHeight="1" x14ac:dyDescent="0.2">
      <c r="A22" s="65"/>
      <c r="B22" s="66"/>
      <c r="C22" s="67"/>
      <c r="D22" s="68"/>
      <c r="E22" s="119" t="s">
        <v>44</v>
      </c>
      <c r="F22" s="93" t="s">
        <v>27</v>
      </c>
      <c r="G22" s="120">
        <v>972000</v>
      </c>
      <c r="H22" s="120">
        <v>972000</v>
      </c>
      <c r="I22" s="120">
        <v>292000</v>
      </c>
      <c r="J22" s="121">
        <v>100</v>
      </c>
      <c r="K22" s="114"/>
      <c r="L22" s="120"/>
      <c r="M22" s="120"/>
      <c r="N22" s="120"/>
      <c r="O22" s="117"/>
      <c r="P22" s="122" t="s">
        <v>27</v>
      </c>
      <c r="Q22" s="99">
        <f>G22+L22</f>
        <v>972000</v>
      </c>
      <c r="R22" s="99">
        <f t="shared" si="21"/>
        <v>972000</v>
      </c>
      <c r="S22" s="99">
        <f t="shared" si="22"/>
        <v>292000</v>
      </c>
      <c r="T22" s="123">
        <v>100</v>
      </c>
    </row>
    <row r="23" spans="1:20" s="118" customFormat="1" ht="47.25" hidden="1" customHeight="1" x14ac:dyDescent="0.2">
      <c r="A23" s="65"/>
      <c r="B23" s="66"/>
      <c r="C23" s="67"/>
      <c r="D23" s="68"/>
      <c r="E23" s="119" t="s">
        <v>46</v>
      </c>
      <c r="F23" s="93">
        <v>2025</v>
      </c>
      <c r="G23" s="120"/>
      <c r="H23" s="120"/>
      <c r="I23" s="120"/>
      <c r="J23" s="121">
        <v>100</v>
      </c>
      <c r="K23" s="114"/>
      <c r="L23" s="120"/>
      <c r="M23" s="120"/>
      <c r="N23" s="120"/>
      <c r="O23" s="117"/>
      <c r="P23" s="122">
        <v>2025</v>
      </c>
      <c r="Q23" s="99">
        <f t="shared" ref="Q23" si="23">G23+L23</f>
        <v>0</v>
      </c>
      <c r="R23" s="99">
        <f t="shared" si="21"/>
        <v>0</v>
      </c>
      <c r="S23" s="99">
        <f t="shared" si="22"/>
        <v>0</v>
      </c>
      <c r="T23" s="123"/>
    </row>
    <row r="24" spans="1:20" ht="46.15" hidden="1" customHeight="1" x14ac:dyDescent="0.2">
      <c r="A24" s="124"/>
      <c r="B24" s="122"/>
      <c r="C24" s="125"/>
      <c r="D24" s="22"/>
      <c r="E24" s="119" t="s">
        <v>47</v>
      </c>
      <c r="F24" s="93">
        <v>2025</v>
      </c>
      <c r="G24" s="120"/>
      <c r="H24" s="120"/>
      <c r="I24" s="120"/>
      <c r="J24" s="121">
        <v>100</v>
      </c>
      <c r="K24" s="93"/>
      <c r="L24" s="120"/>
      <c r="M24" s="120"/>
      <c r="N24" s="120"/>
      <c r="O24" s="123"/>
      <c r="P24" s="122">
        <v>2025</v>
      </c>
      <c r="Q24" s="99">
        <f>G24+L24</f>
        <v>0</v>
      </c>
      <c r="R24" s="99">
        <f t="shared" ref="R24:R25" si="24">H24+M24</f>
        <v>0</v>
      </c>
      <c r="S24" s="99">
        <f t="shared" ref="S24:S25" si="25">I24+N24</f>
        <v>0</v>
      </c>
      <c r="T24" s="123"/>
    </row>
    <row r="25" spans="1:20" ht="46.15" hidden="1" customHeight="1" x14ac:dyDescent="0.2">
      <c r="A25" s="124"/>
      <c r="B25" s="122"/>
      <c r="C25" s="125"/>
      <c r="D25" s="22"/>
      <c r="E25" s="119" t="s">
        <v>48</v>
      </c>
      <c r="F25" s="93">
        <v>2025</v>
      </c>
      <c r="G25" s="120"/>
      <c r="H25" s="120"/>
      <c r="I25" s="120"/>
      <c r="J25" s="121">
        <v>100</v>
      </c>
      <c r="K25" s="93"/>
      <c r="L25" s="120"/>
      <c r="M25" s="120"/>
      <c r="N25" s="120"/>
      <c r="O25" s="123"/>
      <c r="P25" s="122">
        <v>2025</v>
      </c>
      <c r="Q25" s="99">
        <f>G25+L25</f>
        <v>0</v>
      </c>
      <c r="R25" s="99">
        <f t="shared" si="24"/>
        <v>0</v>
      </c>
      <c r="S25" s="99">
        <f t="shared" si="25"/>
        <v>0</v>
      </c>
      <c r="T25" s="123"/>
    </row>
    <row r="26" spans="1:20" ht="38.450000000000003" customHeight="1" x14ac:dyDescent="0.2">
      <c r="A26" s="65" t="s">
        <v>20</v>
      </c>
      <c r="B26" s="66">
        <v>7220</v>
      </c>
      <c r="C26" s="67">
        <v>432</v>
      </c>
      <c r="D26" s="68" t="s">
        <v>21</v>
      </c>
      <c r="E26" s="119"/>
      <c r="F26" s="93"/>
      <c r="G26" s="115">
        <f>G27</f>
        <v>241328</v>
      </c>
      <c r="H26" s="115">
        <f t="shared" ref="H26:S26" si="26">H27</f>
        <v>241328</v>
      </c>
      <c r="I26" s="115">
        <f t="shared" si="26"/>
        <v>200000</v>
      </c>
      <c r="J26" s="116">
        <f t="shared" si="26"/>
        <v>100</v>
      </c>
      <c r="K26" s="126"/>
      <c r="L26" s="115">
        <f t="shared" si="26"/>
        <v>-241328</v>
      </c>
      <c r="M26" s="115">
        <f t="shared" si="26"/>
        <v>-241328</v>
      </c>
      <c r="N26" s="115">
        <f t="shared" si="26"/>
        <v>-200000</v>
      </c>
      <c r="O26" s="117">
        <f t="shared" si="26"/>
        <v>0</v>
      </c>
      <c r="P26" s="127"/>
      <c r="Q26" s="115">
        <f t="shared" si="26"/>
        <v>0</v>
      </c>
      <c r="R26" s="115">
        <f t="shared" si="26"/>
        <v>0</v>
      </c>
      <c r="S26" s="115">
        <f t="shared" si="26"/>
        <v>0</v>
      </c>
      <c r="T26" s="117"/>
    </row>
    <row r="27" spans="1:20" ht="48.6" customHeight="1" x14ac:dyDescent="0.2">
      <c r="A27" s="124"/>
      <c r="B27" s="122"/>
      <c r="C27" s="125"/>
      <c r="D27" s="22"/>
      <c r="E27" s="119" t="s">
        <v>49</v>
      </c>
      <c r="F27" s="93" t="s">
        <v>27</v>
      </c>
      <c r="G27" s="120">
        <v>241328</v>
      </c>
      <c r="H27" s="120">
        <v>241328</v>
      </c>
      <c r="I27" s="120">
        <v>200000</v>
      </c>
      <c r="J27" s="121">
        <v>100</v>
      </c>
      <c r="K27" s="93"/>
      <c r="L27" s="120">
        <v>-241328</v>
      </c>
      <c r="M27" s="120">
        <v>-241328</v>
      </c>
      <c r="N27" s="120">
        <v>-200000</v>
      </c>
      <c r="O27" s="123"/>
      <c r="P27" s="122" t="s">
        <v>27</v>
      </c>
      <c r="Q27" s="99">
        <f>G27+L27</f>
        <v>0</v>
      </c>
      <c r="R27" s="99">
        <f t="shared" ref="R27" si="27">H27+M27</f>
        <v>0</v>
      </c>
      <c r="S27" s="99">
        <f t="shared" ref="S27" si="28">I27+N27</f>
        <v>0</v>
      </c>
      <c r="T27" s="123">
        <v>0</v>
      </c>
    </row>
    <row r="28" spans="1:20" ht="48.6" customHeight="1" x14ac:dyDescent="0.2">
      <c r="A28" s="2" t="s">
        <v>64</v>
      </c>
      <c r="B28" s="3" t="s">
        <v>6</v>
      </c>
      <c r="C28" s="3" t="s">
        <v>6</v>
      </c>
      <c r="D28" s="13" t="s">
        <v>65</v>
      </c>
      <c r="E28" s="119"/>
      <c r="F28" s="93"/>
      <c r="G28" s="115">
        <f>G29</f>
        <v>0</v>
      </c>
      <c r="H28" s="115">
        <f t="shared" ref="H28:I29" si="29">H29</f>
        <v>0</v>
      </c>
      <c r="I28" s="115">
        <f t="shared" si="29"/>
        <v>0</v>
      </c>
      <c r="J28" s="121"/>
      <c r="K28" s="93"/>
      <c r="L28" s="115">
        <f>L29</f>
        <v>500000</v>
      </c>
      <c r="M28" s="115">
        <f t="shared" ref="M28:M29" si="30">M29</f>
        <v>500000</v>
      </c>
      <c r="N28" s="115">
        <f t="shared" ref="N28:N29" si="31">N29</f>
        <v>500000</v>
      </c>
      <c r="O28" s="123"/>
      <c r="P28" s="122"/>
      <c r="Q28" s="115">
        <f>Q29</f>
        <v>500000</v>
      </c>
      <c r="R28" s="115">
        <f t="shared" ref="R28:R29" si="32">R29</f>
        <v>500000</v>
      </c>
      <c r="S28" s="115">
        <f t="shared" ref="S28:S29" si="33">S29</f>
        <v>500000</v>
      </c>
      <c r="T28" s="123"/>
    </row>
    <row r="29" spans="1:20" ht="48.6" customHeight="1" x14ac:dyDescent="0.2">
      <c r="A29" s="2" t="s">
        <v>66</v>
      </c>
      <c r="B29" s="3" t="s">
        <v>6</v>
      </c>
      <c r="C29" s="3" t="s">
        <v>6</v>
      </c>
      <c r="D29" s="13" t="s">
        <v>65</v>
      </c>
      <c r="E29" s="119"/>
      <c r="F29" s="93"/>
      <c r="G29" s="115">
        <f>G30</f>
        <v>0</v>
      </c>
      <c r="H29" s="115">
        <f t="shared" si="29"/>
        <v>0</v>
      </c>
      <c r="I29" s="115">
        <f t="shared" si="29"/>
        <v>0</v>
      </c>
      <c r="J29" s="121"/>
      <c r="K29" s="93"/>
      <c r="L29" s="115">
        <f>L30</f>
        <v>500000</v>
      </c>
      <c r="M29" s="115">
        <f t="shared" si="30"/>
        <v>500000</v>
      </c>
      <c r="N29" s="115">
        <f t="shared" si="31"/>
        <v>500000</v>
      </c>
      <c r="O29" s="123"/>
      <c r="P29" s="122"/>
      <c r="Q29" s="115">
        <f>Q30</f>
        <v>500000</v>
      </c>
      <c r="R29" s="115">
        <f t="shared" si="32"/>
        <v>500000</v>
      </c>
      <c r="S29" s="115">
        <f t="shared" si="33"/>
        <v>500000</v>
      </c>
      <c r="T29" s="123"/>
    </row>
    <row r="30" spans="1:20" ht="48.6" customHeight="1" x14ac:dyDescent="0.2">
      <c r="A30" s="4" t="s">
        <v>67</v>
      </c>
      <c r="B30" s="5" t="s">
        <v>52</v>
      </c>
      <c r="C30" s="5" t="s">
        <v>53</v>
      </c>
      <c r="D30" s="22" t="s">
        <v>76</v>
      </c>
      <c r="E30" s="119" t="s">
        <v>68</v>
      </c>
      <c r="F30" s="93"/>
      <c r="G30" s="120"/>
      <c r="H30" s="120"/>
      <c r="I30" s="120"/>
      <c r="J30" s="121"/>
      <c r="K30" s="93">
        <v>2025</v>
      </c>
      <c r="L30" s="120">
        <v>500000</v>
      </c>
      <c r="M30" s="120">
        <v>500000</v>
      </c>
      <c r="N30" s="120">
        <v>500000</v>
      </c>
      <c r="O30" s="123">
        <v>100</v>
      </c>
      <c r="P30" s="122">
        <v>2025</v>
      </c>
      <c r="Q30" s="99">
        <f>G30+L30</f>
        <v>500000</v>
      </c>
      <c r="R30" s="99">
        <f t="shared" ref="R30" si="34">H30+M30</f>
        <v>500000</v>
      </c>
      <c r="S30" s="99">
        <f t="shared" ref="S30" si="35">I30+N30</f>
        <v>500000</v>
      </c>
      <c r="T30" s="123">
        <v>100</v>
      </c>
    </row>
    <row r="31" spans="1:20" ht="59.25" customHeight="1" x14ac:dyDescent="0.2">
      <c r="A31" s="9" t="s">
        <v>55</v>
      </c>
      <c r="B31" s="3" t="s">
        <v>6</v>
      </c>
      <c r="C31" s="3" t="s">
        <v>6</v>
      </c>
      <c r="D31" s="7" t="s">
        <v>72</v>
      </c>
      <c r="E31" s="119"/>
      <c r="F31" s="114">
        <v>2025</v>
      </c>
      <c r="G31" s="115">
        <f>G32</f>
        <v>99840</v>
      </c>
      <c r="H31" s="115">
        <f t="shared" ref="H31:T32" si="36">H32</f>
        <v>99840</v>
      </c>
      <c r="I31" s="115">
        <f t="shared" si="36"/>
        <v>99840</v>
      </c>
      <c r="J31" s="128">
        <v>100</v>
      </c>
      <c r="K31" s="114"/>
      <c r="L31" s="115">
        <f t="shared" si="36"/>
        <v>100000</v>
      </c>
      <c r="M31" s="115">
        <f t="shared" si="36"/>
        <v>100000</v>
      </c>
      <c r="N31" s="115">
        <f t="shared" si="36"/>
        <v>100000</v>
      </c>
      <c r="O31" s="129"/>
      <c r="P31" s="66">
        <v>2025</v>
      </c>
      <c r="Q31" s="115">
        <f t="shared" si="36"/>
        <v>199840</v>
      </c>
      <c r="R31" s="115">
        <f t="shared" si="36"/>
        <v>199840</v>
      </c>
      <c r="S31" s="115">
        <f t="shared" si="36"/>
        <v>199840</v>
      </c>
      <c r="T31" s="129">
        <f t="shared" si="36"/>
        <v>100</v>
      </c>
    </row>
    <row r="32" spans="1:20" s="118" customFormat="1" ht="58.5" customHeight="1" x14ac:dyDescent="0.2">
      <c r="A32" s="9" t="s">
        <v>50</v>
      </c>
      <c r="B32" s="3" t="s">
        <v>6</v>
      </c>
      <c r="C32" s="3" t="s">
        <v>6</v>
      </c>
      <c r="D32" s="7" t="s">
        <v>72</v>
      </c>
      <c r="E32" s="113"/>
      <c r="F32" s="114">
        <v>2025</v>
      </c>
      <c r="G32" s="71">
        <f>G33</f>
        <v>99840</v>
      </c>
      <c r="H32" s="71">
        <f t="shared" si="36"/>
        <v>99840</v>
      </c>
      <c r="I32" s="71">
        <f t="shared" si="36"/>
        <v>99840</v>
      </c>
      <c r="J32" s="130">
        <v>100</v>
      </c>
      <c r="K32" s="93"/>
      <c r="L32" s="71">
        <f t="shared" si="36"/>
        <v>100000</v>
      </c>
      <c r="M32" s="71">
        <f t="shared" si="36"/>
        <v>100000</v>
      </c>
      <c r="N32" s="71">
        <f t="shared" si="36"/>
        <v>100000</v>
      </c>
      <c r="O32" s="131"/>
      <c r="P32" s="122">
        <v>2025</v>
      </c>
      <c r="Q32" s="71">
        <f t="shared" si="36"/>
        <v>199840</v>
      </c>
      <c r="R32" s="71">
        <f t="shared" si="36"/>
        <v>199840</v>
      </c>
      <c r="S32" s="71">
        <f t="shared" si="36"/>
        <v>199840</v>
      </c>
      <c r="T32" s="131">
        <f t="shared" si="36"/>
        <v>100</v>
      </c>
    </row>
    <row r="33" spans="1:20" ht="39" customHeight="1" x14ac:dyDescent="0.2">
      <c r="A33" s="10" t="s">
        <v>51</v>
      </c>
      <c r="B33" s="5" t="s">
        <v>52</v>
      </c>
      <c r="C33" s="5" t="s">
        <v>53</v>
      </c>
      <c r="D33" s="6" t="s">
        <v>54</v>
      </c>
      <c r="E33" s="119" t="s">
        <v>56</v>
      </c>
      <c r="F33" s="93">
        <v>2025</v>
      </c>
      <c r="G33" s="94">
        <v>99840</v>
      </c>
      <c r="H33" s="109">
        <v>99840</v>
      </c>
      <c r="I33" s="120">
        <v>99840</v>
      </c>
      <c r="J33" s="1">
        <v>100</v>
      </c>
      <c r="K33" s="93"/>
      <c r="L33" s="94">
        <v>100000</v>
      </c>
      <c r="M33" s="109">
        <v>100000</v>
      </c>
      <c r="N33" s="120">
        <v>100000</v>
      </c>
      <c r="O33" s="11"/>
      <c r="P33" s="122">
        <v>2025</v>
      </c>
      <c r="Q33" s="99">
        <f>G33+L33</f>
        <v>199840</v>
      </c>
      <c r="R33" s="99">
        <f t="shared" ref="R33" si="37">H33+M33</f>
        <v>199840</v>
      </c>
      <c r="S33" s="99">
        <f t="shared" ref="S33" si="38">I33+N33</f>
        <v>199840</v>
      </c>
      <c r="T33" s="11">
        <v>100</v>
      </c>
    </row>
    <row r="34" spans="1:20" s="118" customFormat="1" ht="39" customHeight="1" x14ac:dyDescent="0.2">
      <c r="A34" s="2">
        <v>1500000</v>
      </c>
      <c r="B34" s="3" t="s">
        <v>6</v>
      </c>
      <c r="C34" s="3" t="s">
        <v>6</v>
      </c>
      <c r="D34" s="13" t="s">
        <v>58</v>
      </c>
      <c r="E34" s="132"/>
      <c r="F34" s="133"/>
      <c r="G34" s="134">
        <f>G35</f>
        <v>0</v>
      </c>
      <c r="H34" s="134">
        <f t="shared" ref="H34:I34" si="39">H35</f>
        <v>0</v>
      </c>
      <c r="I34" s="134">
        <f t="shared" si="39"/>
        <v>0</v>
      </c>
      <c r="J34" s="19"/>
      <c r="K34" s="114"/>
      <c r="L34" s="134">
        <f>L35</f>
        <v>1313328</v>
      </c>
      <c r="M34" s="134">
        <f t="shared" ref="M34" si="40">M35</f>
        <v>1313328</v>
      </c>
      <c r="N34" s="134">
        <f t="shared" ref="N34" si="41">N35</f>
        <v>1272000</v>
      </c>
      <c r="O34" s="20"/>
      <c r="P34" s="135"/>
      <c r="Q34" s="89">
        <f t="shared" ref="Q34" si="42">G34+L34</f>
        <v>1313328</v>
      </c>
      <c r="R34" s="89">
        <f t="shared" ref="R34" si="43">H34+M34</f>
        <v>1313328</v>
      </c>
      <c r="S34" s="89">
        <f t="shared" ref="S34" si="44">I34+N34</f>
        <v>1272000</v>
      </c>
      <c r="T34" s="21"/>
    </row>
    <row r="35" spans="1:20" s="118" customFormat="1" ht="39" customHeight="1" x14ac:dyDescent="0.2">
      <c r="A35" s="2">
        <v>1510000</v>
      </c>
      <c r="B35" s="3" t="s">
        <v>6</v>
      </c>
      <c r="C35" s="3" t="s">
        <v>6</v>
      </c>
      <c r="D35" s="13" t="s">
        <v>58</v>
      </c>
      <c r="E35" s="132"/>
      <c r="F35" s="133"/>
      <c r="G35" s="134">
        <f>SUM(G36:G42)</f>
        <v>0</v>
      </c>
      <c r="H35" s="134">
        <f t="shared" ref="H35" si="45">SUM(H36:H42)</f>
        <v>0</v>
      </c>
      <c r="I35" s="134">
        <f t="shared" ref="I35" si="46">SUM(I36:I42)</f>
        <v>0</v>
      </c>
      <c r="J35" s="19"/>
      <c r="K35" s="114"/>
      <c r="L35" s="134">
        <f>SUM(L36:L42)</f>
        <v>1313328</v>
      </c>
      <c r="M35" s="134">
        <f t="shared" ref="M35:N35" si="47">SUM(M36:M42)</f>
        <v>1313328</v>
      </c>
      <c r="N35" s="134">
        <f t="shared" si="47"/>
        <v>1272000</v>
      </c>
      <c r="O35" s="20"/>
      <c r="P35" s="135"/>
      <c r="Q35" s="134">
        <f>SUM(Q36:Q42)</f>
        <v>1313328</v>
      </c>
      <c r="R35" s="134">
        <f t="shared" ref="R35" si="48">SUM(R36:R42)</f>
        <v>1313328</v>
      </c>
      <c r="S35" s="134">
        <f t="shared" ref="S35" si="49">SUM(S36:S42)</f>
        <v>1272000</v>
      </c>
      <c r="T35" s="21"/>
    </row>
    <row r="36" spans="1:20" ht="39" customHeight="1" x14ac:dyDescent="0.2">
      <c r="A36" s="14">
        <v>1516091</v>
      </c>
      <c r="B36" s="15">
        <v>6091</v>
      </c>
      <c r="C36" s="16" t="s">
        <v>45</v>
      </c>
      <c r="D36" s="22" t="s">
        <v>59</v>
      </c>
      <c r="E36" s="136" t="s">
        <v>69</v>
      </c>
      <c r="F36" s="137"/>
      <c r="G36" s="138"/>
      <c r="H36" s="139"/>
      <c r="I36" s="140"/>
      <c r="J36" s="8"/>
      <c r="K36" s="93">
        <v>2025</v>
      </c>
      <c r="L36" s="94">
        <v>180000</v>
      </c>
      <c r="M36" s="109">
        <v>180000</v>
      </c>
      <c r="N36" s="120">
        <v>180000</v>
      </c>
      <c r="O36" s="11">
        <v>100</v>
      </c>
      <c r="P36" s="141">
        <v>2025</v>
      </c>
      <c r="Q36" s="99">
        <f>G36+L36</f>
        <v>180000</v>
      </c>
      <c r="R36" s="99">
        <f t="shared" ref="R36" si="50">H36+M36</f>
        <v>180000</v>
      </c>
      <c r="S36" s="99">
        <f t="shared" ref="S36" si="51">I36+N36</f>
        <v>180000</v>
      </c>
      <c r="T36" s="11">
        <v>100</v>
      </c>
    </row>
    <row r="37" spans="1:20" ht="39" customHeight="1" x14ac:dyDescent="0.2">
      <c r="A37" s="14">
        <v>1516091</v>
      </c>
      <c r="B37" s="15">
        <v>6091</v>
      </c>
      <c r="C37" s="16" t="s">
        <v>45</v>
      </c>
      <c r="D37" s="22" t="s">
        <v>59</v>
      </c>
      <c r="E37" s="136" t="s">
        <v>47</v>
      </c>
      <c r="F37" s="137"/>
      <c r="G37" s="138"/>
      <c r="H37" s="139"/>
      <c r="I37" s="140"/>
      <c r="J37" s="8"/>
      <c r="K37" s="93">
        <v>2025</v>
      </c>
      <c r="L37" s="94">
        <v>280000</v>
      </c>
      <c r="M37" s="109">
        <v>280000</v>
      </c>
      <c r="N37" s="120">
        <v>280000</v>
      </c>
      <c r="O37" s="11">
        <v>100</v>
      </c>
      <c r="P37" s="141">
        <v>2025</v>
      </c>
      <c r="Q37" s="99">
        <f t="shared" ref="Q37:Q39" si="52">G37+L37</f>
        <v>280000</v>
      </c>
      <c r="R37" s="99">
        <f t="shared" ref="R37:R39" si="53">H37+M37</f>
        <v>280000</v>
      </c>
      <c r="S37" s="99">
        <f t="shared" ref="S37:S39" si="54">I37+N37</f>
        <v>280000</v>
      </c>
      <c r="T37" s="12">
        <v>100</v>
      </c>
    </row>
    <row r="38" spans="1:20" ht="39" customHeight="1" x14ac:dyDescent="0.2">
      <c r="A38" s="14">
        <v>1516091</v>
      </c>
      <c r="B38" s="15">
        <v>6091</v>
      </c>
      <c r="C38" s="16" t="s">
        <v>45</v>
      </c>
      <c r="D38" s="22" t="s">
        <v>59</v>
      </c>
      <c r="E38" s="136" t="s">
        <v>48</v>
      </c>
      <c r="F38" s="137"/>
      <c r="G38" s="138"/>
      <c r="H38" s="139"/>
      <c r="I38" s="140"/>
      <c r="J38" s="8"/>
      <c r="K38" s="93">
        <v>2025</v>
      </c>
      <c r="L38" s="94">
        <v>230000</v>
      </c>
      <c r="M38" s="109">
        <v>230000</v>
      </c>
      <c r="N38" s="120">
        <v>230000</v>
      </c>
      <c r="O38" s="11">
        <v>100</v>
      </c>
      <c r="P38" s="141">
        <v>2025</v>
      </c>
      <c r="Q38" s="99">
        <f t="shared" si="52"/>
        <v>230000</v>
      </c>
      <c r="R38" s="99">
        <f t="shared" si="53"/>
        <v>230000</v>
      </c>
      <c r="S38" s="99">
        <f t="shared" si="54"/>
        <v>230000</v>
      </c>
      <c r="T38" s="12">
        <v>100</v>
      </c>
    </row>
    <row r="39" spans="1:20" ht="39" customHeight="1" x14ac:dyDescent="0.2">
      <c r="A39" s="14">
        <v>1516091</v>
      </c>
      <c r="B39" s="15">
        <v>6091</v>
      </c>
      <c r="C39" s="16" t="s">
        <v>45</v>
      </c>
      <c r="D39" s="22" t="s">
        <v>59</v>
      </c>
      <c r="E39" s="136" t="s">
        <v>70</v>
      </c>
      <c r="F39" s="137"/>
      <c r="G39" s="138"/>
      <c r="H39" s="139"/>
      <c r="I39" s="140"/>
      <c r="J39" s="8"/>
      <c r="K39" s="93">
        <v>2025</v>
      </c>
      <c r="L39" s="94">
        <v>210000</v>
      </c>
      <c r="M39" s="109">
        <v>210000</v>
      </c>
      <c r="N39" s="120">
        <v>210000</v>
      </c>
      <c r="O39" s="11">
        <v>100</v>
      </c>
      <c r="P39" s="141">
        <v>2025</v>
      </c>
      <c r="Q39" s="99">
        <f t="shared" si="52"/>
        <v>210000</v>
      </c>
      <c r="R39" s="99">
        <f t="shared" si="53"/>
        <v>210000</v>
      </c>
      <c r="S39" s="99">
        <f t="shared" si="54"/>
        <v>210000</v>
      </c>
      <c r="T39" s="12">
        <v>100</v>
      </c>
    </row>
    <row r="40" spans="1:20" ht="54.75" customHeight="1" x14ac:dyDescent="0.2">
      <c r="A40" s="14">
        <v>1517220</v>
      </c>
      <c r="B40" s="17">
        <v>7220</v>
      </c>
      <c r="C40" s="5" t="s">
        <v>60</v>
      </c>
      <c r="D40" s="6" t="s">
        <v>21</v>
      </c>
      <c r="E40" s="119" t="s">
        <v>63</v>
      </c>
      <c r="F40" s="137"/>
      <c r="G40" s="138"/>
      <c r="H40" s="139"/>
      <c r="I40" s="140"/>
      <c r="J40" s="8"/>
      <c r="K40" s="93">
        <v>2025</v>
      </c>
      <c r="L40" s="94">
        <v>241328</v>
      </c>
      <c r="M40" s="109">
        <v>241328</v>
      </c>
      <c r="N40" s="120">
        <v>200000</v>
      </c>
      <c r="O40" s="11">
        <v>100</v>
      </c>
      <c r="P40" s="141">
        <v>2025</v>
      </c>
      <c r="Q40" s="99">
        <f t="shared" ref="Q40:Q42" si="55">G40+L40</f>
        <v>241328</v>
      </c>
      <c r="R40" s="99">
        <f t="shared" ref="R40:R42" si="56">H40+M40</f>
        <v>241328</v>
      </c>
      <c r="S40" s="99">
        <f t="shared" ref="S40:S42" si="57">I40+N40</f>
        <v>200000</v>
      </c>
      <c r="T40" s="12">
        <v>100</v>
      </c>
    </row>
    <row r="41" spans="1:20" ht="89.25" customHeight="1" x14ac:dyDescent="0.2">
      <c r="A41" s="14">
        <v>1517330</v>
      </c>
      <c r="B41" s="17">
        <v>7330</v>
      </c>
      <c r="C41" s="17" t="s">
        <v>61</v>
      </c>
      <c r="D41" s="18" t="s">
        <v>62</v>
      </c>
      <c r="E41" s="136" t="s">
        <v>73</v>
      </c>
      <c r="F41" s="137"/>
      <c r="G41" s="138"/>
      <c r="H41" s="139"/>
      <c r="I41" s="140"/>
      <c r="J41" s="8"/>
      <c r="K41" s="137">
        <v>2025</v>
      </c>
      <c r="L41" s="138">
        <v>50000</v>
      </c>
      <c r="M41" s="139">
        <v>50000</v>
      </c>
      <c r="N41" s="140">
        <v>50000</v>
      </c>
      <c r="O41" s="12">
        <v>100</v>
      </c>
      <c r="P41" s="141">
        <v>2025</v>
      </c>
      <c r="Q41" s="99">
        <f t="shared" si="55"/>
        <v>50000</v>
      </c>
      <c r="R41" s="99">
        <f t="shared" si="56"/>
        <v>50000</v>
      </c>
      <c r="S41" s="99">
        <f t="shared" si="57"/>
        <v>50000</v>
      </c>
      <c r="T41" s="12">
        <v>100</v>
      </c>
    </row>
    <row r="42" spans="1:20" ht="39" customHeight="1" thickBot="1" x14ac:dyDescent="0.25">
      <c r="A42" s="14">
        <v>1517330</v>
      </c>
      <c r="B42" s="17">
        <v>7330</v>
      </c>
      <c r="C42" s="17" t="s">
        <v>61</v>
      </c>
      <c r="D42" s="18" t="s">
        <v>62</v>
      </c>
      <c r="E42" s="136" t="s">
        <v>71</v>
      </c>
      <c r="F42" s="137"/>
      <c r="G42" s="138"/>
      <c r="H42" s="139"/>
      <c r="I42" s="140"/>
      <c r="J42" s="8"/>
      <c r="K42" s="137">
        <v>2025</v>
      </c>
      <c r="L42" s="138">
        <v>122000</v>
      </c>
      <c r="M42" s="139">
        <v>122000</v>
      </c>
      <c r="N42" s="140">
        <v>122000</v>
      </c>
      <c r="O42" s="12">
        <v>100</v>
      </c>
      <c r="P42" s="141">
        <v>2025</v>
      </c>
      <c r="Q42" s="99">
        <f t="shared" si="55"/>
        <v>122000</v>
      </c>
      <c r="R42" s="99">
        <f t="shared" si="56"/>
        <v>122000</v>
      </c>
      <c r="S42" s="99">
        <f t="shared" si="57"/>
        <v>122000</v>
      </c>
      <c r="T42" s="12">
        <v>100</v>
      </c>
    </row>
    <row r="43" spans="1:20" s="150" customFormat="1" ht="19.5" customHeight="1" thickBot="1" x14ac:dyDescent="0.25">
      <c r="A43" s="142" t="s">
        <v>31</v>
      </c>
      <c r="B43" s="143" t="s">
        <v>9</v>
      </c>
      <c r="C43" s="144" t="s">
        <v>9</v>
      </c>
      <c r="D43" s="145" t="s">
        <v>8</v>
      </c>
      <c r="E43" s="146" t="s">
        <v>9</v>
      </c>
      <c r="F43" s="147" t="s">
        <v>9</v>
      </c>
      <c r="G43" s="148">
        <f>G11+G31+G28+G34</f>
        <v>2428168</v>
      </c>
      <c r="H43" s="148">
        <f t="shared" ref="H43:I43" si="58">H11+H31+H28+H34</f>
        <v>2428168</v>
      </c>
      <c r="I43" s="148">
        <f t="shared" si="58"/>
        <v>1706840</v>
      </c>
      <c r="J43" s="149" t="s">
        <v>9</v>
      </c>
      <c r="K43" s="149" t="s">
        <v>9</v>
      </c>
      <c r="L43" s="148">
        <f t="shared" ref="L43:N43" si="59">L11+L31+L28+L34</f>
        <v>2052000</v>
      </c>
      <c r="M43" s="148">
        <f t="shared" si="59"/>
        <v>2052000</v>
      </c>
      <c r="N43" s="148">
        <f t="shared" si="59"/>
        <v>2052000</v>
      </c>
      <c r="O43" s="149" t="s">
        <v>9</v>
      </c>
      <c r="P43" s="149" t="s">
        <v>9</v>
      </c>
      <c r="Q43" s="148">
        <f>Q11+Q31+Q28+Q34</f>
        <v>4480168</v>
      </c>
      <c r="R43" s="148">
        <f t="shared" ref="R43:S43" si="60">R11+R31+R28+R34</f>
        <v>4480168</v>
      </c>
      <c r="S43" s="148">
        <f t="shared" si="60"/>
        <v>3758840</v>
      </c>
      <c r="T43" s="149" t="s">
        <v>9</v>
      </c>
    </row>
    <row r="44" spans="1:20" s="150" customFormat="1" ht="19.5" customHeight="1" x14ac:dyDescent="0.2">
      <c r="A44" s="151"/>
      <c r="B44" s="151"/>
      <c r="C44" s="151"/>
      <c r="D44" s="152"/>
      <c r="E44" s="152"/>
      <c r="F44" s="152"/>
      <c r="G44" s="153"/>
      <c r="H44" s="153"/>
      <c r="I44" s="153"/>
      <c r="J44" s="154"/>
      <c r="K44" s="152"/>
      <c r="L44" s="153"/>
      <c r="M44" s="153"/>
      <c r="N44" s="153"/>
      <c r="O44" s="154"/>
      <c r="P44" s="152"/>
      <c r="Q44" s="153"/>
      <c r="R44" s="153"/>
      <c r="S44" s="153"/>
      <c r="T44" s="154"/>
    </row>
    <row r="45" spans="1:20" ht="18.75" x14ac:dyDescent="0.3">
      <c r="A45" s="155" t="s">
        <v>57</v>
      </c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</row>
  </sheetData>
  <mergeCells count="30">
    <mergeCell ref="A45:T45"/>
    <mergeCell ref="P7:T7"/>
    <mergeCell ref="I8:I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  <mergeCell ref="A7:A9"/>
    <mergeCell ref="J8:J9"/>
    <mergeCell ref="F8:F9"/>
    <mergeCell ref="G8:G9"/>
    <mergeCell ref="H8:H9"/>
    <mergeCell ref="Q2:T2"/>
    <mergeCell ref="L1:O1"/>
    <mergeCell ref="L3:O3"/>
    <mergeCell ref="K8:K9"/>
    <mergeCell ref="L8:L9"/>
    <mergeCell ref="M8:M9"/>
    <mergeCell ref="N8:N9"/>
    <mergeCell ref="O8:O9"/>
    <mergeCell ref="K7:O7"/>
    <mergeCell ref="Q1:T1"/>
    <mergeCell ref="Q3:T3"/>
    <mergeCell ref="A4:S4"/>
  </mergeCells>
  <phoneticPr fontId="5" type="noConversion"/>
  <pageMargins left="0.19685039370078741" right="0.19685039370078741" top="0.59055118110236227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2025-05-07T13:06:17Z</cp:lastPrinted>
  <dcterms:created xsi:type="dcterms:W3CDTF">2020-12-27T10:44:20Z</dcterms:created>
  <dcterms:modified xsi:type="dcterms:W3CDTF">2025-05-12T07:25:05Z</dcterms:modified>
</cp:coreProperties>
</file>