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7) від 09.05.25\Чистовики 22 сесії (7) від 09.05.2025\+на сесію фінуправління\283 рішення змини до бюджету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Лист1!$A$1:$V$39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5" i="1" l="1"/>
  <c r="D35" i="1"/>
  <c r="P33" i="1" l="1"/>
  <c r="R33" i="1" l="1"/>
  <c r="R32" i="1"/>
  <c r="Q33" i="1"/>
  <c r="Q32" i="1"/>
  <c r="Q35" i="1" l="1"/>
  <c r="P35" i="1" l="1"/>
  <c r="D31" i="1" l="1"/>
  <c r="E31" i="1"/>
  <c r="E16" i="1"/>
  <c r="D16" i="1"/>
  <c r="C17" i="1"/>
  <c r="T34" i="1" l="1"/>
  <c r="U34" i="1"/>
  <c r="V34" i="1"/>
  <c r="O35" i="1"/>
  <c r="O34" i="1"/>
  <c r="O33" i="1"/>
  <c r="O32" i="1"/>
  <c r="Q31" i="1"/>
  <c r="P31" i="1"/>
  <c r="C33" i="1"/>
  <c r="C34" i="1"/>
  <c r="C35" i="1"/>
  <c r="C18" i="1"/>
  <c r="C19" i="1"/>
  <c r="C20" i="1"/>
  <c r="P16" i="1"/>
  <c r="Q16" i="1"/>
  <c r="T19" i="1"/>
  <c r="U19" i="1"/>
  <c r="V19" i="1"/>
  <c r="O19" i="1"/>
  <c r="T33" i="1"/>
  <c r="U33" i="1"/>
  <c r="V33" i="1"/>
  <c r="R20" i="1"/>
  <c r="C16" i="1" l="1"/>
  <c r="C15" i="1" s="1"/>
  <c r="R16" i="1"/>
  <c r="R15" i="1" s="1"/>
  <c r="R35" i="1"/>
  <c r="R31" i="1" s="1"/>
  <c r="S34" i="1"/>
  <c r="O31" i="1"/>
  <c r="S19" i="1"/>
  <c r="S33" i="1"/>
  <c r="Q15" i="1"/>
  <c r="P15" i="1"/>
  <c r="P24" i="1" s="1"/>
  <c r="T18" i="1" l="1"/>
  <c r="U18" i="1"/>
  <c r="V18" i="1"/>
  <c r="O18" i="1"/>
  <c r="S18" i="1" s="1"/>
  <c r="O20" i="1" l="1"/>
  <c r="R30" i="1"/>
  <c r="O17" i="1"/>
  <c r="D30" i="1"/>
  <c r="H31" i="1"/>
  <c r="H30" i="1" s="1"/>
  <c r="I31" i="1"/>
  <c r="I30" i="1" s="1"/>
  <c r="P30" i="1"/>
  <c r="Q30" i="1"/>
  <c r="U32" i="1"/>
  <c r="T32" i="1"/>
  <c r="V32" i="1"/>
  <c r="C32" i="1"/>
  <c r="C31" i="1" s="1"/>
  <c r="T17" i="1"/>
  <c r="U17" i="1"/>
  <c r="V17" i="1"/>
  <c r="D15" i="1"/>
  <c r="E15" i="1"/>
  <c r="H16" i="1"/>
  <c r="H15" i="1" s="1"/>
  <c r="I16" i="1"/>
  <c r="I15" i="1" s="1"/>
  <c r="T20" i="1"/>
  <c r="U20" i="1"/>
  <c r="T21" i="1"/>
  <c r="T22" i="1"/>
  <c r="T23" i="1"/>
  <c r="U23" i="1"/>
  <c r="T29" i="1"/>
  <c r="U29" i="1"/>
  <c r="T35" i="1"/>
  <c r="U35" i="1"/>
  <c r="O30" i="1"/>
  <c r="R29" i="1"/>
  <c r="R28" i="1" s="1"/>
  <c r="R27" i="1" s="1"/>
  <c r="R26" i="1" s="1"/>
  <c r="O29" i="1"/>
  <c r="O28" i="1" s="1"/>
  <c r="O27" i="1" s="1"/>
  <c r="O26" i="1" s="1"/>
  <c r="Q28" i="1"/>
  <c r="Q27" i="1" s="1"/>
  <c r="Q26" i="1" s="1"/>
  <c r="P28" i="1"/>
  <c r="P27" i="1" s="1"/>
  <c r="P26" i="1" s="1"/>
  <c r="R23" i="1"/>
  <c r="R22" i="1" s="1"/>
  <c r="R21" i="1" s="1"/>
  <c r="R24" i="1" s="1"/>
  <c r="O23" i="1"/>
  <c r="O22" i="1" s="1"/>
  <c r="O21" i="1" s="1"/>
  <c r="Q22" i="1"/>
  <c r="Q21" i="1" s="1"/>
  <c r="Q24" i="1" s="1"/>
  <c r="E22" i="1"/>
  <c r="E21" i="1" s="1"/>
  <c r="G35" i="1"/>
  <c r="G31" i="1" s="1"/>
  <c r="G30" i="1" s="1"/>
  <c r="E30" i="1"/>
  <c r="G20" i="1"/>
  <c r="G16" i="1" s="1"/>
  <c r="G15" i="1" s="1"/>
  <c r="F20" i="1"/>
  <c r="F35" i="1" s="1"/>
  <c r="F31" i="1" s="1"/>
  <c r="L20" i="1"/>
  <c r="L16" i="1" s="1"/>
  <c r="L15" i="1" s="1"/>
  <c r="M20" i="1"/>
  <c r="M16" i="1" s="1"/>
  <c r="M15" i="1" s="1"/>
  <c r="L23" i="1"/>
  <c r="M23" i="1"/>
  <c r="L29" i="1"/>
  <c r="M29" i="1"/>
  <c r="L35" i="1"/>
  <c r="L31" i="1" s="1"/>
  <c r="J35" i="1"/>
  <c r="J31" i="1" s="1"/>
  <c r="J30" i="1" s="1"/>
  <c r="J29" i="1"/>
  <c r="G29" i="1"/>
  <c r="G28" i="1" s="1"/>
  <c r="G27" i="1" s="1"/>
  <c r="G26" i="1" s="1"/>
  <c r="I28" i="1"/>
  <c r="I27" i="1" s="1"/>
  <c r="I26" i="1" s="1"/>
  <c r="H28" i="1"/>
  <c r="H27" i="1" s="1"/>
  <c r="H26" i="1" s="1"/>
  <c r="J23" i="1"/>
  <c r="J22" i="1" s="1"/>
  <c r="J21" i="1" s="1"/>
  <c r="G23" i="1"/>
  <c r="G22" i="1" s="1"/>
  <c r="G21" i="1" s="1"/>
  <c r="I22" i="1"/>
  <c r="I21" i="1" s="1"/>
  <c r="J20" i="1"/>
  <c r="J16" i="1" s="1"/>
  <c r="J15" i="1" s="1"/>
  <c r="H22" i="1"/>
  <c r="H21" i="1" s="1"/>
  <c r="L21" i="1" s="1"/>
  <c r="J28" i="1"/>
  <c r="J27" i="1" s="1"/>
  <c r="J26" i="1" s="1"/>
  <c r="F29" i="1"/>
  <c r="D28" i="1"/>
  <c r="E28" i="1"/>
  <c r="E27" i="1" s="1"/>
  <c r="C29" i="1"/>
  <c r="C23" i="1"/>
  <c r="C22" i="1" s="1"/>
  <c r="F23" i="1"/>
  <c r="M35" i="1"/>
  <c r="M31" i="1" s="1"/>
  <c r="K35" i="1" l="1"/>
  <c r="K31" i="1" s="1"/>
  <c r="K30" i="1" s="1"/>
  <c r="N29" i="1"/>
  <c r="U22" i="1"/>
  <c r="J36" i="1"/>
  <c r="L28" i="1"/>
  <c r="M22" i="1"/>
  <c r="S23" i="1"/>
  <c r="V29" i="1"/>
  <c r="F16" i="1"/>
  <c r="F15" i="1" s="1"/>
  <c r="T31" i="1"/>
  <c r="U31" i="1"/>
  <c r="O16" i="1"/>
  <c r="O15" i="1" s="1"/>
  <c r="U16" i="1"/>
  <c r="T16" i="1"/>
  <c r="M28" i="1"/>
  <c r="L22" i="1"/>
  <c r="K23" i="1"/>
  <c r="U28" i="1"/>
  <c r="G24" i="1"/>
  <c r="M30" i="1"/>
  <c r="H36" i="1"/>
  <c r="G36" i="1"/>
  <c r="H24" i="1"/>
  <c r="M21" i="1"/>
  <c r="J24" i="1"/>
  <c r="V35" i="1"/>
  <c r="V31" i="1" s="1"/>
  <c r="S32" i="1"/>
  <c r="V20" i="1"/>
  <c r="V16" i="1" s="1"/>
  <c r="N20" i="1"/>
  <c r="N16" i="1" s="1"/>
  <c r="N15" i="1" s="1"/>
  <c r="S17" i="1"/>
  <c r="R36" i="1"/>
  <c r="P36" i="1"/>
  <c r="O36" i="1"/>
  <c r="Q36" i="1"/>
  <c r="U30" i="1"/>
  <c r="S35" i="1"/>
  <c r="N35" i="1"/>
  <c r="N31" i="1" s="1"/>
  <c r="C30" i="1"/>
  <c r="S30" i="1" s="1"/>
  <c r="E24" i="1"/>
  <c r="U24" i="1" s="1"/>
  <c r="S20" i="1"/>
  <c r="S29" i="1"/>
  <c r="K29" i="1"/>
  <c r="V23" i="1"/>
  <c r="N23" i="1"/>
  <c r="F22" i="1"/>
  <c r="U27" i="1"/>
  <c r="M27" i="1"/>
  <c r="I36" i="1"/>
  <c r="C28" i="1"/>
  <c r="S22" i="1"/>
  <c r="K22" i="1"/>
  <c r="C21" i="1"/>
  <c r="I24" i="1"/>
  <c r="K20" i="1"/>
  <c r="K16" i="1" s="1"/>
  <c r="K15" i="1" s="1"/>
  <c r="F30" i="1"/>
  <c r="U21" i="1"/>
  <c r="E26" i="1"/>
  <c r="T28" i="1"/>
  <c r="D27" i="1"/>
  <c r="T30" i="1"/>
  <c r="L30" i="1"/>
  <c r="T15" i="1"/>
  <c r="D24" i="1"/>
  <c r="F28" i="1"/>
  <c r="O24" i="1" l="1"/>
  <c r="S15" i="1"/>
  <c r="S16" i="1"/>
  <c r="S31" i="1"/>
  <c r="U15" i="1"/>
  <c r="M24" i="1"/>
  <c r="U26" i="1"/>
  <c r="M26" i="1"/>
  <c r="E36" i="1"/>
  <c r="N22" i="1"/>
  <c r="F21" i="1"/>
  <c r="V22" i="1"/>
  <c r="N28" i="1"/>
  <c r="F27" i="1"/>
  <c r="V28" i="1"/>
  <c r="T27" i="1"/>
  <c r="L27" i="1"/>
  <c r="D26" i="1"/>
  <c r="S28" i="1"/>
  <c r="K28" i="1"/>
  <c r="C27" i="1"/>
  <c r="L24" i="1"/>
  <c r="T24" i="1"/>
  <c r="N30" i="1"/>
  <c r="V30" i="1"/>
  <c r="K21" i="1"/>
  <c r="S21" i="1"/>
  <c r="C24" i="1"/>
  <c r="V15" i="1" l="1"/>
  <c r="D36" i="1"/>
  <c r="T26" i="1"/>
  <c r="L26" i="1"/>
  <c r="V21" i="1"/>
  <c r="N21" i="1"/>
  <c r="F24" i="1"/>
  <c r="S27" i="1"/>
  <c r="K27" i="1"/>
  <c r="C26" i="1"/>
  <c r="V27" i="1"/>
  <c r="F26" i="1"/>
  <c r="N27" i="1"/>
  <c r="S24" i="1"/>
  <c r="K24" i="1"/>
  <c r="M36" i="1"/>
  <c r="U36" i="1"/>
  <c r="N26" i="1" l="1"/>
  <c r="F36" i="1"/>
  <c r="V26" i="1"/>
  <c r="V24" i="1"/>
  <c r="N24" i="1"/>
  <c r="S26" i="1"/>
  <c r="K26" i="1"/>
  <c r="C36" i="1"/>
  <c r="L36" i="1"/>
  <c r="T36" i="1"/>
  <c r="N36" i="1" l="1"/>
  <c r="V36" i="1"/>
  <c r="S36" i="1"/>
  <c r="K36" i="1"/>
</calcChain>
</file>

<file path=xl/sharedStrings.xml><?xml version="1.0" encoding="utf-8"?>
<sst xmlns="http://schemas.openxmlformats.org/spreadsheetml/2006/main" count="71" uniqueCount="50">
  <si>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</si>
  <si>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</si>
  <si>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</si>
  <si>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</si>
  <si>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</si>
  <si>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</si>
  <si>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</si>
  <si>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</si>
  <si>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</si>
  <si>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</si>
  <si>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</si>
  <si>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</si>
  <si>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</si>
  <si>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</si>
  <si>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</si>
  <si>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208400</t>
  </si>
  <si>
    <t>Кошти, що передаються із загального фонду бюджету до бюджету розвитку (спеціального фонду)</t>
  </si>
  <si>
    <t>300000</t>
  </si>
  <si>
    <t>Зовнішнє фінансування</t>
  </si>
  <si>
    <t>301000</t>
  </si>
  <si>
    <t>Позики, надані міжнародними фінансовими організаціями</t>
  </si>
  <si>
    <t>301200</t>
  </si>
  <si>
    <t>Погашено позик</t>
  </si>
  <si>
    <t>Загальне фінансування</t>
  </si>
  <si>
    <t>X</t>
  </si>
  <si>
    <t>Фінансування за типом боргового зобов'язання</t>
  </si>
  <si>
    <t>400000</t>
  </si>
  <si>
    <t>Фінансування за борговими операціями</t>
  </si>
  <si>
    <t>402000</t>
  </si>
  <si>
    <t>Погашення</t>
  </si>
  <si>
    <t>402200</t>
  </si>
  <si>
    <t>Зовнішні зобов`язання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</si>
  <si>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</si>
  <si>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</si>
  <si>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</si>
  <si>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</si>
  <si>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602400</t>
  </si>
  <si>
    <t>Довгострокові зобов`язання</t>
  </si>
  <si>
    <t>внесено зміни</t>
  </si>
  <si>
    <t>затверджено з урахуванням змін</t>
  </si>
  <si>
    <t>затверджено</t>
  </si>
  <si>
    <t>На початок періоду</t>
  </si>
  <si>
    <t>Секретар міської ради                                                                                  Наталія КОВАЛЬОВА</t>
  </si>
  <si>
    <t>1852600000</t>
  </si>
  <si>
    <t>На кінець періоду</t>
  </si>
  <si>
    <t>Передача коштів із спеціального до загального фонду бюджету </t>
  </si>
  <si>
    <t>Передача коштів із спеціального до загального фонду бюджету</t>
  </si>
  <si>
    <t>Фінансування бюджету Тростянецької міської територіальної громади на 2025 рік</t>
  </si>
  <si>
    <t>до рішення 22 сесії 8 скликання (сьоме пленарне засідання)</t>
  </si>
  <si>
    <t>Тростянецької міської ради № 283 від 09 травня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</si>
</sst>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.00,&quot;-&quot;"/>
    <numFmt numFmtId="165" formatCode="#,##0.00_ ;\-#,##0.00\ "/>
  </numFmts>
  <fonts count="8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3" fillId="2" borderId="0" xfId="0" applyFont="1" applyFill="1"/>
    <xf numFmtId="165" fontId="3" fillId="2" borderId="0" xfId="0" applyNumberFormat="1" applyFont="1" applyFill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/>
    <xf numFmtId="164" fontId="4" fillId="2" borderId="0" xfId="0" applyNumberFormat="1" applyFont="1" applyFill="1" applyBorder="1" applyAlignment="1">
      <alignment horizontal="right"/>
    </xf>
    <xf numFmtId="4" fontId="3" fillId="0" borderId="0" xfId="0" applyNumberFormat="1" applyFont="1"/>
    <xf numFmtId="0" fontId="5" fillId="2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164" fontId="7" fillId="2" borderId="1" xfId="0" applyNumberFormat="1" applyFont="1" applyFill="1" applyBorder="1" applyAlignment="1">
      <alignment horizontal="right"/>
    </xf>
    <xf numFmtId="4" fontId="7" fillId="2" borderId="1" xfId="0" applyNumberFormat="1" applyFont="1" applyFill="1" applyBorder="1" applyAlignment="1">
      <alignment horizontal="right"/>
    </xf>
    <xf numFmtId="39" fontId="7" fillId="2" borderId="1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39" fontId="5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zoomScaleSheetLayoutView="100" workbookViewId="0">
      <selection activeCell="X19" sqref="X19"/>
    </sheetView>
  </sheetViews>
  <sheetFormatPr defaultColWidth="8.85546875" defaultRowHeight="12.75" x14ac:dyDescent="0.2"/>
  <cols>
    <col min="1" max="1" width="11.28515625" style="3" customWidth="1"/>
    <col min="2" max="2" width="35.5703125" style="3" customWidth="1"/>
    <col min="3" max="3" width="14.7109375" style="3" customWidth="1"/>
    <col min="4" max="6" width="14.28515625" style="3" customWidth="1"/>
    <col min="7" max="7" width="14.7109375" style="3" hidden="1" customWidth="1"/>
    <col min="8" max="10" width="14.28515625" style="3" hidden="1" customWidth="1"/>
    <col min="11" max="11" width="14.7109375" style="3" hidden="1" customWidth="1"/>
    <col min="12" max="13" width="14.28515625" style="3" hidden="1" customWidth="1"/>
    <col min="14" max="14" width="11.7109375" style="3" hidden="1" customWidth="1"/>
    <col min="15" max="15" width="14.7109375" style="3" customWidth="1"/>
    <col min="16" max="18" width="14.28515625" style="3" customWidth="1"/>
    <col min="19" max="20" width="14.7109375" style="3" customWidth="1"/>
    <col min="21" max="22" width="14.28515625" style="3" customWidth="1"/>
    <col min="23" max="23" width="12.5703125" style="3" customWidth="1"/>
    <col min="24" max="16384" width="8.85546875" style="3"/>
  </cols>
  <sheetData>
    <row r="1" spans="1:26" x14ac:dyDescent="0.2"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 t="s">
        <v>0</v>
      </c>
      <c r="T1" s="13"/>
      <c r="U1" s="13"/>
      <c r="V1" s="13"/>
    </row>
    <row r="2" spans="1:26" x14ac:dyDescent="0.2"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 t="s">
        <v>48</v>
      </c>
      <c r="T2" s="13"/>
      <c r="U2" s="13"/>
      <c r="V2" s="13"/>
    </row>
    <row r="3" spans="1:26" x14ac:dyDescent="0.2"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 t="s">
        <v>49</v>
      </c>
      <c r="T3" s="13"/>
      <c r="U3" s="13"/>
      <c r="V3" s="13"/>
    </row>
    <row r="5" spans="1:26" ht="25.5" customHeight="1" x14ac:dyDescent="0.3">
      <c r="A5" s="14" t="s">
        <v>47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</row>
    <row r="6" spans="1:26" ht="25.5" customHeight="1" x14ac:dyDescent="0.3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6" x14ac:dyDescent="0.2">
      <c r="A7" s="15" t="s">
        <v>43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</row>
    <row r="8" spans="1:26" x14ac:dyDescent="0.2">
      <c r="A8" s="16" t="s">
        <v>1</v>
      </c>
      <c r="B8" s="16"/>
      <c r="C8" s="16"/>
      <c r="D8" s="16"/>
      <c r="E8" s="16"/>
      <c r="F8" s="17"/>
      <c r="G8" s="16"/>
      <c r="H8" s="16"/>
      <c r="I8" s="16"/>
      <c r="J8" s="17"/>
      <c r="K8" s="16"/>
      <c r="L8" s="16"/>
      <c r="M8" s="16"/>
      <c r="N8" s="17"/>
      <c r="O8" s="16"/>
      <c r="P8" s="16"/>
      <c r="Q8" s="16"/>
      <c r="R8" s="17"/>
      <c r="S8" s="16"/>
      <c r="T8" s="16"/>
      <c r="U8" s="16"/>
      <c r="V8" s="17" t="s">
        <v>2</v>
      </c>
    </row>
    <row r="9" spans="1:26" x14ac:dyDescent="0.2">
      <c r="A9" s="18" t="s">
        <v>3</v>
      </c>
      <c r="B9" s="18" t="s">
        <v>4</v>
      </c>
      <c r="C9" s="19" t="s">
        <v>40</v>
      </c>
      <c r="D9" s="19"/>
      <c r="E9" s="19"/>
      <c r="F9" s="19"/>
      <c r="G9" s="20"/>
      <c r="H9" s="20"/>
      <c r="I9" s="20"/>
      <c r="J9" s="21"/>
      <c r="K9" s="20"/>
      <c r="L9" s="20"/>
      <c r="M9" s="20"/>
      <c r="N9" s="21"/>
      <c r="O9" s="19" t="s">
        <v>38</v>
      </c>
      <c r="P9" s="19"/>
      <c r="Q9" s="19"/>
      <c r="R9" s="19"/>
      <c r="S9" s="19" t="s">
        <v>39</v>
      </c>
      <c r="T9" s="19"/>
      <c r="U9" s="19"/>
      <c r="V9" s="19"/>
    </row>
    <row r="10" spans="1:26" ht="13.9" customHeight="1" x14ac:dyDescent="0.2">
      <c r="A10" s="18"/>
      <c r="B10" s="18"/>
      <c r="C10" s="18" t="s">
        <v>5</v>
      </c>
      <c r="D10" s="18" t="s">
        <v>6</v>
      </c>
      <c r="E10" s="18" t="s">
        <v>7</v>
      </c>
      <c r="F10" s="18"/>
      <c r="G10" s="19" t="s">
        <v>38</v>
      </c>
      <c r="H10" s="19"/>
      <c r="I10" s="19"/>
      <c r="J10" s="19"/>
      <c r="K10" s="19" t="s">
        <v>39</v>
      </c>
      <c r="L10" s="19"/>
      <c r="M10" s="19"/>
      <c r="N10" s="19"/>
      <c r="O10" s="18" t="s">
        <v>5</v>
      </c>
      <c r="P10" s="18" t="s">
        <v>6</v>
      </c>
      <c r="Q10" s="18" t="s">
        <v>7</v>
      </c>
      <c r="R10" s="18"/>
      <c r="S10" s="18" t="s">
        <v>5</v>
      </c>
      <c r="T10" s="18" t="s">
        <v>6</v>
      </c>
      <c r="U10" s="18" t="s">
        <v>7</v>
      </c>
      <c r="V10" s="18"/>
    </row>
    <row r="11" spans="1:26" s="4" customFormat="1" x14ac:dyDescent="0.2">
      <c r="A11" s="18"/>
      <c r="B11" s="18"/>
      <c r="C11" s="18"/>
      <c r="D11" s="18"/>
      <c r="E11" s="18" t="s">
        <v>8</v>
      </c>
      <c r="F11" s="18" t="s">
        <v>9</v>
      </c>
      <c r="G11" s="18"/>
      <c r="H11" s="18"/>
      <c r="I11" s="18" t="s">
        <v>8</v>
      </c>
      <c r="J11" s="18" t="s">
        <v>9</v>
      </c>
      <c r="K11" s="18"/>
      <c r="L11" s="18"/>
      <c r="M11" s="18" t="s">
        <v>8</v>
      </c>
      <c r="N11" s="18" t="s">
        <v>9</v>
      </c>
      <c r="O11" s="18"/>
      <c r="P11" s="18"/>
      <c r="Q11" s="18" t="s">
        <v>8</v>
      </c>
      <c r="R11" s="18" t="s">
        <v>9</v>
      </c>
      <c r="S11" s="18"/>
      <c r="T11" s="18"/>
      <c r="U11" s="18" t="s">
        <v>8</v>
      </c>
      <c r="V11" s="18" t="s">
        <v>9</v>
      </c>
    </row>
    <row r="12" spans="1:26" s="4" customFormat="1" ht="31.15" customHeight="1" x14ac:dyDescent="0.2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</row>
    <row r="13" spans="1:26" s="4" customFormat="1" x14ac:dyDescent="0.2">
      <c r="A13" s="22">
        <v>1</v>
      </c>
      <c r="B13" s="22">
        <v>2</v>
      </c>
      <c r="C13" s="22">
        <v>3</v>
      </c>
      <c r="D13" s="22">
        <v>4</v>
      </c>
      <c r="E13" s="22">
        <v>5</v>
      </c>
      <c r="F13" s="22">
        <v>6</v>
      </c>
      <c r="G13" s="22">
        <v>3</v>
      </c>
      <c r="H13" s="22">
        <v>4</v>
      </c>
      <c r="I13" s="22">
        <v>5</v>
      </c>
      <c r="J13" s="22">
        <v>6</v>
      </c>
      <c r="K13" s="22">
        <v>3</v>
      </c>
      <c r="L13" s="22">
        <v>4</v>
      </c>
      <c r="M13" s="22">
        <v>5</v>
      </c>
      <c r="N13" s="22">
        <v>6</v>
      </c>
      <c r="O13" s="22">
        <v>7</v>
      </c>
      <c r="P13" s="22">
        <v>8</v>
      </c>
      <c r="Q13" s="22">
        <v>9</v>
      </c>
      <c r="R13" s="22">
        <v>10</v>
      </c>
      <c r="S13" s="22">
        <v>11</v>
      </c>
      <c r="T13" s="22">
        <v>12</v>
      </c>
      <c r="U13" s="22">
        <v>13</v>
      </c>
      <c r="V13" s="22">
        <v>14</v>
      </c>
    </row>
    <row r="14" spans="1:26" s="4" customFormat="1" ht="21" customHeight="1" x14ac:dyDescent="0.2">
      <c r="A14" s="23" t="s">
        <v>10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</row>
    <row r="15" spans="1:26" s="4" customFormat="1" x14ac:dyDescent="0.2">
      <c r="A15" s="24" t="s">
        <v>11</v>
      </c>
      <c r="B15" s="25" t="s">
        <v>12</v>
      </c>
      <c r="C15" s="26">
        <f>C16</f>
        <v>12352019.83</v>
      </c>
      <c r="D15" s="27">
        <f t="shared" ref="D15:N15" si="0">D16</f>
        <v>-10483912</v>
      </c>
      <c r="E15" s="27">
        <f t="shared" si="0"/>
        <v>22835931.829999998</v>
      </c>
      <c r="F15" s="27">
        <f t="shared" si="0"/>
        <v>20429733</v>
      </c>
      <c r="G15" s="27">
        <f t="shared" si="0"/>
        <v>0</v>
      </c>
      <c r="H15" s="27">
        <f t="shared" si="0"/>
        <v>0</v>
      </c>
      <c r="I15" s="27">
        <f t="shared" si="0"/>
        <v>0</v>
      </c>
      <c r="J15" s="27">
        <f t="shared" si="0"/>
        <v>0</v>
      </c>
      <c r="K15" s="27">
        <f t="shared" si="0"/>
        <v>0</v>
      </c>
      <c r="L15" s="27">
        <f t="shared" si="0"/>
        <v>-20327766</v>
      </c>
      <c r="M15" s="27">
        <f t="shared" si="0"/>
        <v>20327766</v>
      </c>
      <c r="N15" s="27">
        <f t="shared" si="0"/>
        <v>20327766</v>
      </c>
      <c r="O15" s="26">
        <f>O16</f>
        <v>1806</v>
      </c>
      <c r="P15" s="27">
        <f>P16</f>
        <v>-4437533</v>
      </c>
      <c r="Q15" s="27">
        <f t="shared" ref="Q15:R15" si="1">Q16</f>
        <v>4439339</v>
      </c>
      <c r="R15" s="27">
        <f t="shared" si="1"/>
        <v>4437533</v>
      </c>
      <c r="S15" s="26">
        <f>C15+O15</f>
        <v>12353825.83</v>
      </c>
      <c r="T15" s="26">
        <f>D15+P15</f>
        <v>-14921445</v>
      </c>
      <c r="U15" s="26">
        <f>E15+Q15</f>
        <v>27275270.829999998</v>
      </c>
      <c r="V15" s="26">
        <f>F15+R15</f>
        <v>24867266</v>
      </c>
      <c r="W15" s="5"/>
      <c r="X15" s="5"/>
      <c r="Y15" s="5"/>
      <c r="Z15" s="5"/>
    </row>
    <row r="16" spans="1:26" s="4" customFormat="1" ht="32.450000000000003" customHeight="1" x14ac:dyDescent="0.2">
      <c r="A16" s="24" t="s">
        <v>13</v>
      </c>
      <c r="B16" s="25" t="s">
        <v>14</v>
      </c>
      <c r="C16" s="26">
        <f>C17-C18+C19+C20</f>
        <v>12352019.83</v>
      </c>
      <c r="D16" s="26">
        <f>D17-D18+D19+D20</f>
        <v>-10483912</v>
      </c>
      <c r="E16" s="26">
        <f>E17-E18+E19+E20</f>
        <v>22835931.829999998</v>
      </c>
      <c r="F16" s="26">
        <f>F17-F18+F19+F20</f>
        <v>20429733</v>
      </c>
      <c r="G16" s="26">
        <f t="shared" ref="G16:N16" si="2">G20+G17</f>
        <v>0</v>
      </c>
      <c r="H16" s="26">
        <f t="shared" si="2"/>
        <v>0</v>
      </c>
      <c r="I16" s="26">
        <f t="shared" si="2"/>
        <v>0</v>
      </c>
      <c r="J16" s="26">
        <f t="shared" si="2"/>
        <v>0</v>
      </c>
      <c r="K16" s="26">
        <f t="shared" si="2"/>
        <v>0</v>
      </c>
      <c r="L16" s="26">
        <f t="shared" si="2"/>
        <v>-20327766</v>
      </c>
      <c r="M16" s="26">
        <f t="shared" si="2"/>
        <v>20327766</v>
      </c>
      <c r="N16" s="26">
        <f t="shared" si="2"/>
        <v>20327766</v>
      </c>
      <c r="O16" s="26">
        <f>O17-O18+O19+O20</f>
        <v>1806</v>
      </c>
      <c r="P16" s="26">
        <f t="shared" ref="P16:V16" si="3">P17-P18+P19+P20</f>
        <v>-4437533</v>
      </c>
      <c r="Q16" s="26">
        <f t="shared" si="3"/>
        <v>4439339</v>
      </c>
      <c r="R16" s="26">
        <f t="shared" si="3"/>
        <v>4437533</v>
      </c>
      <c r="S16" s="26">
        <f>S17-S18+S19+S20</f>
        <v>12353825.83</v>
      </c>
      <c r="T16" s="26">
        <f t="shared" si="3"/>
        <v>-14921445</v>
      </c>
      <c r="U16" s="26">
        <f t="shared" si="3"/>
        <v>27275270.829999998</v>
      </c>
      <c r="V16" s="26">
        <f t="shared" si="3"/>
        <v>24867266</v>
      </c>
      <c r="W16" s="5"/>
      <c r="X16" s="5"/>
      <c r="Y16" s="5"/>
      <c r="Z16" s="5"/>
    </row>
    <row r="17" spans="1:26" s="4" customFormat="1" x14ac:dyDescent="0.2">
      <c r="A17" s="28">
        <v>208100</v>
      </c>
      <c r="B17" s="10" t="s">
        <v>41</v>
      </c>
      <c r="C17" s="29">
        <f>D17+E17</f>
        <v>12391060.029999999</v>
      </c>
      <c r="D17" s="29">
        <v>9853854.2799999993</v>
      </c>
      <c r="E17" s="29">
        <v>2537205.75</v>
      </c>
      <c r="F17" s="29">
        <v>101967.1</v>
      </c>
      <c r="G17" s="29"/>
      <c r="H17" s="29"/>
      <c r="I17" s="29"/>
      <c r="J17" s="29"/>
      <c r="K17" s="29"/>
      <c r="L17" s="30"/>
      <c r="M17" s="30"/>
      <c r="N17" s="30"/>
      <c r="O17" s="29">
        <f>P17+Q17</f>
        <v>0</v>
      </c>
      <c r="P17" s="29"/>
      <c r="Q17" s="29"/>
      <c r="R17" s="31"/>
      <c r="S17" s="29">
        <f t="shared" ref="S17:S36" si="4">C17+O17</f>
        <v>12391060.029999999</v>
      </c>
      <c r="T17" s="29">
        <f t="shared" ref="T17:V18" si="5">D17+P17</f>
        <v>9853854.2799999993</v>
      </c>
      <c r="U17" s="29">
        <f t="shared" si="5"/>
        <v>2537205.75</v>
      </c>
      <c r="V17" s="29">
        <f t="shared" si="5"/>
        <v>101967.1</v>
      </c>
      <c r="W17" s="5"/>
      <c r="X17" s="5"/>
      <c r="Y17" s="5"/>
      <c r="Z17" s="5"/>
    </row>
    <row r="18" spans="1:26" s="4" customFormat="1" x14ac:dyDescent="0.2">
      <c r="A18" s="28">
        <v>208200</v>
      </c>
      <c r="B18" s="10" t="s">
        <v>44</v>
      </c>
      <c r="C18" s="29">
        <f t="shared" ref="C18:C20" si="6">D18+E18</f>
        <v>39040.199999999997</v>
      </c>
      <c r="D18" s="29">
        <v>10000.280000000001</v>
      </c>
      <c r="E18" s="29">
        <v>29039.919999999998</v>
      </c>
      <c r="F18" s="29">
        <v>0.1</v>
      </c>
      <c r="G18" s="29"/>
      <c r="H18" s="29"/>
      <c r="I18" s="29"/>
      <c r="J18" s="29"/>
      <c r="K18" s="29"/>
      <c r="L18" s="30"/>
      <c r="M18" s="30"/>
      <c r="N18" s="30"/>
      <c r="O18" s="29">
        <f>P18+Q18</f>
        <v>-1806</v>
      </c>
      <c r="P18" s="29"/>
      <c r="Q18" s="29">
        <v>-1806</v>
      </c>
      <c r="R18" s="31"/>
      <c r="S18" s="29">
        <f t="shared" ref="S18" si="7">C18+O18</f>
        <v>37234.199999999997</v>
      </c>
      <c r="T18" s="29">
        <f t="shared" si="5"/>
        <v>10000.280000000001</v>
      </c>
      <c r="U18" s="29">
        <f t="shared" si="5"/>
        <v>27233.919999999998</v>
      </c>
      <c r="V18" s="29">
        <f t="shared" si="5"/>
        <v>0.1</v>
      </c>
      <c r="W18" s="5"/>
      <c r="X18" s="5"/>
      <c r="Y18" s="5"/>
      <c r="Z18" s="5"/>
    </row>
    <row r="19" spans="1:26" s="4" customFormat="1" ht="25.5" x14ac:dyDescent="0.2">
      <c r="A19" s="28">
        <v>208320</v>
      </c>
      <c r="B19" s="11" t="s">
        <v>45</v>
      </c>
      <c r="C19" s="29">
        <f t="shared" si="6"/>
        <v>0</v>
      </c>
      <c r="D19" s="29"/>
      <c r="E19" s="29"/>
      <c r="F19" s="29"/>
      <c r="G19" s="29"/>
      <c r="H19" s="29"/>
      <c r="I19" s="29"/>
      <c r="J19" s="29"/>
      <c r="K19" s="29"/>
      <c r="L19" s="30"/>
      <c r="M19" s="30"/>
      <c r="N19" s="30"/>
      <c r="O19" s="29">
        <f>P19+Q19</f>
        <v>0</v>
      </c>
      <c r="P19" s="29"/>
      <c r="Q19" s="29"/>
      <c r="R19" s="31"/>
      <c r="S19" s="29">
        <f t="shared" ref="S19" si="8">C19+O19</f>
        <v>0</v>
      </c>
      <c r="T19" s="29">
        <f t="shared" ref="T19" si="9">D19+P19</f>
        <v>0</v>
      </c>
      <c r="U19" s="29">
        <f t="shared" ref="U19" si="10">E19+Q19</f>
        <v>0</v>
      </c>
      <c r="V19" s="29">
        <f t="shared" ref="V19" si="11">F19+R19</f>
        <v>0</v>
      </c>
      <c r="W19" s="5"/>
      <c r="X19" s="5"/>
      <c r="Y19" s="5"/>
      <c r="Z19" s="5"/>
    </row>
    <row r="20" spans="1:26" s="4" customFormat="1" ht="46.9" customHeight="1" x14ac:dyDescent="0.2">
      <c r="A20" s="28" t="s">
        <v>15</v>
      </c>
      <c r="B20" s="10" t="s">
        <v>16</v>
      </c>
      <c r="C20" s="29">
        <f t="shared" si="6"/>
        <v>0</v>
      </c>
      <c r="D20" s="31">
        <v>-20327766</v>
      </c>
      <c r="E20" s="31">
        <v>20327766</v>
      </c>
      <c r="F20" s="31">
        <f>E20</f>
        <v>20327766</v>
      </c>
      <c r="G20" s="30">
        <f>H20+I20</f>
        <v>0</v>
      </c>
      <c r="H20" s="30"/>
      <c r="I20" s="30"/>
      <c r="J20" s="30">
        <f>I20</f>
        <v>0</v>
      </c>
      <c r="K20" s="30">
        <f t="shared" ref="K20:K36" si="12">C20+G20</f>
        <v>0</v>
      </c>
      <c r="L20" s="30">
        <f t="shared" ref="L20:L36" si="13">D20+H20</f>
        <v>-20327766</v>
      </c>
      <c r="M20" s="30">
        <f t="shared" ref="M20:M36" si="14">E20+I20</f>
        <v>20327766</v>
      </c>
      <c r="N20" s="30">
        <f t="shared" ref="N20:N36" si="15">F20+J20</f>
        <v>20327766</v>
      </c>
      <c r="O20" s="29">
        <f>P20+Q20</f>
        <v>0</v>
      </c>
      <c r="P20" s="31">
        <v>-4437533</v>
      </c>
      <c r="Q20" s="31">
        <v>4437533</v>
      </c>
      <c r="R20" s="31">
        <f>Q20</f>
        <v>4437533</v>
      </c>
      <c r="S20" s="29">
        <f t="shared" si="4"/>
        <v>0</v>
      </c>
      <c r="T20" s="29">
        <f t="shared" ref="T20:T36" si="16">D20+P20</f>
        <v>-24765299</v>
      </c>
      <c r="U20" s="29">
        <f t="shared" ref="U20:U36" si="17">E20+Q20</f>
        <v>24765299</v>
      </c>
      <c r="V20" s="29">
        <f t="shared" ref="V20:V36" si="18">F20+R20</f>
        <v>24765299</v>
      </c>
      <c r="W20" s="5"/>
      <c r="X20" s="5"/>
      <c r="Y20" s="5"/>
      <c r="Z20" s="5"/>
    </row>
    <row r="21" spans="1:26" s="4" customFormat="1" hidden="1" x14ac:dyDescent="0.2">
      <c r="A21" s="24" t="s">
        <v>17</v>
      </c>
      <c r="B21" s="25" t="s">
        <v>18</v>
      </c>
      <c r="C21" s="27">
        <f>C22</f>
        <v>0</v>
      </c>
      <c r="D21" s="26"/>
      <c r="E21" s="27">
        <f t="shared" ref="E21:J21" si="19">E22</f>
        <v>0</v>
      </c>
      <c r="F21" s="27">
        <f t="shared" si="19"/>
        <v>0</v>
      </c>
      <c r="G21" s="32" t="e">
        <f t="shared" si="19"/>
        <v>#REF!</v>
      </c>
      <c r="H21" s="32" t="e">
        <f t="shared" si="19"/>
        <v>#REF!</v>
      </c>
      <c r="I21" s="32" t="e">
        <f t="shared" si="19"/>
        <v>#REF!</v>
      </c>
      <c r="J21" s="32" t="e">
        <f t="shared" si="19"/>
        <v>#REF!</v>
      </c>
      <c r="K21" s="32" t="e">
        <f t="shared" si="12"/>
        <v>#REF!</v>
      </c>
      <c r="L21" s="32" t="e">
        <f t="shared" si="13"/>
        <v>#REF!</v>
      </c>
      <c r="M21" s="32" t="e">
        <f t="shared" si="14"/>
        <v>#REF!</v>
      </c>
      <c r="N21" s="32" t="e">
        <f t="shared" si="15"/>
        <v>#REF!</v>
      </c>
      <c r="O21" s="27">
        <f>O22</f>
        <v>0</v>
      </c>
      <c r="P21" s="26"/>
      <c r="Q21" s="27">
        <f>Q22</f>
        <v>0</v>
      </c>
      <c r="R21" s="27">
        <f>R22</f>
        <v>0</v>
      </c>
      <c r="S21" s="26">
        <f t="shared" si="4"/>
        <v>0</v>
      </c>
      <c r="T21" s="26">
        <f t="shared" si="16"/>
        <v>0</v>
      </c>
      <c r="U21" s="26">
        <f t="shared" si="17"/>
        <v>0</v>
      </c>
      <c r="V21" s="26">
        <f t="shared" si="18"/>
        <v>0</v>
      </c>
      <c r="W21" s="5"/>
      <c r="X21" s="5"/>
      <c r="Y21" s="5"/>
      <c r="Z21" s="5"/>
    </row>
    <row r="22" spans="1:26" s="4" customFormat="1" ht="25.5" hidden="1" x14ac:dyDescent="0.2">
      <c r="A22" s="24" t="s">
        <v>19</v>
      </c>
      <c r="B22" s="25" t="s">
        <v>20</v>
      </c>
      <c r="C22" s="27">
        <f>C23</f>
        <v>0</v>
      </c>
      <c r="D22" s="27"/>
      <c r="E22" s="27">
        <f>E23</f>
        <v>0</v>
      </c>
      <c r="F22" s="27">
        <f>F23</f>
        <v>0</v>
      </c>
      <c r="G22" s="32" t="e">
        <f>#REF!+G23</f>
        <v>#REF!</v>
      </c>
      <c r="H22" s="32" t="e">
        <f>#REF!</f>
        <v>#REF!</v>
      </c>
      <c r="I22" s="32" t="e">
        <f>#REF!+I23</f>
        <v>#REF!</v>
      </c>
      <c r="J22" s="32" t="e">
        <f>#REF!+J23</f>
        <v>#REF!</v>
      </c>
      <c r="K22" s="32" t="e">
        <f t="shared" si="12"/>
        <v>#REF!</v>
      </c>
      <c r="L22" s="32" t="e">
        <f t="shared" si="13"/>
        <v>#REF!</v>
      </c>
      <c r="M22" s="32" t="e">
        <f t="shared" si="14"/>
        <v>#REF!</v>
      </c>
      <c r="N22" s="32" t="e">
        <f t="shared" si="15"/>
        <v>#REF!</v>
      </c>
      <c r="O22" s="27">
        <f>O23</f>
        <v>0</v>
      </c>
      <c r="P22" s="27"/>
      <c r="Q22" s="27">
        <f>Q23</f>
        <v>0</v>
      </c>
      <c r="R22" s="27">
        <f>R23</f>
        <v>0</v>
      </c>
      <c r="S22" s="26">
        <f t="shared" si="4"/>
        <v>0</v>
      </c>
      <c r="T22" s="26">
        <f t="shared" si="16"/>
        <v>0</v>
      </c>
      <c r="U22" s="26">
        <f t="shared" si="17"/>
        <v>0</v>
      </c>
      <c r="V22" s="26">
        <f t="shared" si="18"/>
        <v>0</v>
      </c>
      <c r="W22" s="5"/>
      <c r="X22" s="5"/>
      <c r="Y22" s="5"/>
      <c r="Z22" s="5"/>
    </row>
    <row r="23" spans="1:26" s="4" customFormat="1" hidden="1" x14ac:dyDescent="0.2">
      <c r="A23" s="28" t="s">
        <v>21</v>
      </c>
      <c r="B23" s="10" t="s">
        <v>22</v>
      </c>
      <c r="C23" s="31">
        <f>E23</f>
        <v>0</v>
      </c>
      <c r="D23" s="29"/>
      <c r="E23" s="31">
        <v>0</v>
      </c>
      <c r="F23" s="31">
        <f>E23</f>
        <v>0</v>
      </c>
      <c r="G23" s="30">
        <f>I23</f>
        <v>0</v>
      </c>
      <c r="H23" s="30">
        <v>0</v>
      </c>
      <c r="I23" s="30"/>
      <c r="J23" s="30">
        <f>I23</f>
        <v>0</v>
      </c>
      <c r="K23" s="30">
        <f t="shared" si="12"/>
        <v>0</v>
      </c>
      <c r="L23" s="30">
        <f t="shared" si="13"/>
        <v>0</v>
      </c>
      <c r="M23" s="30">
        <f t="shared" si="14"/>
        <v>0</v>
      </c>
      <c r="N23" s="30">
        <f t="shared" si="15"/>
        <v>0</v>
      </c>
      <c r="O23" s="31">
        <f>Q23</f>
        <v>0</v>
      </c>
      <c r="P23" s="29"/>
      <c r="Q23" s="31"/>
      <c r="R23" s="31">
        <f>Q23</f>
        <v>0</v>
      </c>
      <c r="S23" s="29">
        <f t="shared" si="4"/>
        <v>0</v>
      </c>
      <c r="T23" s="29">
        <f t="shared" si="16"/>
        <v>0</v>
      </c>
      <c r="U23" s="29">
        <f t="shared" si="17"/>
        <v>0</v>
      </c>
      <c r="V23" s="29">
        <f t="shared" si="18"/>
        <v>0</v>
      </c>
      <c r="W23" s="5"/>
      <c r="X23" s="5"/>
      <c r="Y23" s="5"/>
      <c r="Z23" s="5"/>
    </row>
    <row r="24" spans="1:26" s="4" customFormat="1" x14ac:dyDescent="0.2">
      <c r="A24" s="33" t="s">
        <v>24</v>
      </c>
      <c r="B24" s="34" t="s">
        <v>23</v>
      </c>
      <c r="C24" s="35">
        <f t="shared" ref="C24:J24" si="20">C15+C21</f>
        <v>12352019.83</v>
      </c>
      <c r="D24" s="35">
        <f t="shared" si="20"/>
        <v>-10483912</v>
      </c>
      <c r="E24" s="35">
        <f t="shared" si="20"/>
        <v>22835931.829999998</v>
      </c>
      <c r="F24" s="35">
        <f t="shared" si="20"/>
        <v>20429733</v>
      </c>
      <c r="G24" s="36" t="e">
        <f t="shared" si="20"/>
        <v>#REF!</v>
      </c>
      <c r="H24" s="36" t="e">
        <f t="shared" si="20"/>
        <v>#REF!</v>
      </c>
      <c r="I24" s="36" t="e">
        <f t="shared" si="20"/>
        <v>#REF!</v>
      </c>
      <c r="J24" s="36" t="e">
        <f t="shared" si="20"/>
        <v>#REF!</v>
      </c>
      <c r="K24" s="32" t="e">
        <f>C24+G24</f>
        <v>#REF!</v>
      </c>
      <c r="L24" s="32" t="e">
        <f t="shared" si="13"/>
        <v>#REF!</v>
      </c>
      <c r="M24" s="32" t="e">
        <f t="shared" si="14"/>
        <v>#REF!</v>
      </c>
      <c r="N24" s="32" t="e">
        <f t="shared" si="15"/>
        <v>#REF!</v>
      </c>
      <c r="O24" s="37">
        <f>O15+O21</f>
        <v>1806</v>
      </c>
      <c r="P24" s="35">
        <f t="shared" ref="P24:R24" si="21">P15+P21</f>
        <v>-4437533</v>
      </c>
      <c r="Q24" s="35">
        <f t="shared" si="21"/>
        <v>4439339</v>
      </c>
      <c r="R24" s="35">
        <f t="shared" si="21"/>
        <v>4437533</v>
      </c>
      <c r="S24" s="26">
        <f t="shared" si="4"/>
        <v>12353825.83</v>
      </c>
      <c r="T24" s="26">
        <f t="shared" si="16"/>
        <v>-14921445</v>
      </c>
      <c r="U24" s="26">
        <f>E24+Q24</f>
        <v>27275270.829999998</v>
      </c>
      <c r="V24" s="26">
        <f t="shared" si="18"/>
        <v>24867266</v>
      </c>
      <c r="W24" s="5"/>
      <c r="X24" s="5"/>
      <c r="Y24" s="5"/>
      <c r="Z24" s="5"/>
    </row>
    <row r="25" spans="1:26" s="4" customFormat="1" ht="21" customHeight="1" x14ac:dyDescent="0.2">
      <c r="A25" s="38" t="s">
        <v>25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40"/>
      <c r="W25" s="5"/>
      <c r="X25" s="5"/>
      <c r="Y25" s="5"/>
      <c r="Z25" s="5"/>
    </row>
    <row r="26" spans="1:26" s="4" customFormat="1" hidden="1" x14ac:dyDescent="0.2">
      <c r="A26" s="24" t="s">
        <v>26</v>
      </c>
      <c r="B26" s="25" t="s">
        <v>27</v>
      </c>
      <c r="C26" s="26">
        <f>C27</f>
        <v>0</v>
      </c>
      <c r="D26" s="26">
        <f>D27</f>
        <v>0</v>
      </c>
      <c r="E26" s="26">
        <f>E27</f>
        <v>0</v>
      </c>
      <c r="F26" s="26">
        <f>F27</f>
        <v>0</v>
      </c>
      <c r="G26" s="32" t="e">
        <f>#REF!+G27</f>
        <v>#REF!</v>
      </c>
      <c r="H26" s="32" t="e">
        <f>#REF!+H27</f>
        <v>#REF!</v>
      </c>
      <c r="I26" s="32" t="e">
        <f>#REF!+I27</f>
        <v>#REF!</v>
      </c>
      <c r="J26" s="32" t="e">
        <f>#REF!+J27</f>
        <v>#REF!</v>
      </c>
      <c r="K26" s="32" t="e">
        <f t="shared" si="12"/>
        <v>#REF!</v>
      </c>
      <c r="L26" s="32" t="e">
        <f t="shared" si="13"/>
        <v>#REF!</v>
      </c>
      <c r="M26" s="32" t="e">
        <f t="shared" si="14"/>
        <v>#REF!</v>
      </c>
      <c r="N26" s="32" t="e">
        <f t="shared" si="15"/>
        <v>#REF!</v>
      </c>
      <c r="O26" s="26">
        <f>O27</f>
        <v>0</v>
      </c>
      <c r="P26" s="26">
        <f t="shared" ref="P26:R28" si="22">P27</f>
        <v>0</v>
      </c>
      <c r="Q26" s="26">
        <f t="shared" si="22"/>
        <v>0</v>
      </c>
      <c r="R26" s="26">
        <f t="shared" si="22"/>
        <v>0</v>
      </c>
      <c r="S26" s="26">
        <f t="shared" si="4"/>
        <v>0</v>
      </c>
      <c r="T26" s="26">
        <f t="shared" si="16"/>
        <v>0</v>
      </c>
      <c r="U26" s="26">
        <f t="shared" si="17"/>
        <v>0</v>
      </c>
      <c r="V26" s="26">
        <f t="shared" si="18"/>
        <v>0</v>
      </c>
      <c r="W26" s="5"/>
      <c r="X26" s="5"/>
      <c r="Y26" s="5"/>
      <c r="Z26" s="5"/>
    </row>
    <row r="27" spans="1:26" s="4" customFormat="1" hidden="1" x14ac:dyDescent="0.2">
      <c r="A27" s="24" t="s">
        <v>28</v>
      </c>
      <c r="B27" s="25" t="s">
        <v>29</v>
      </c>
      <c r="C27" s="26">
        <f>C28</f>
        <v>0</v>
      </c>
      <c r="D27" s="26">
        <f t="shared" ref="D27:J28" si="23">D28</f>
        <v>0</v>
      </c>
      <c r="E27" s="26">
        <f t="shared" si="23"/>
        <v>0</v>
      </c>
      <c r="F27" s="26">
        <f t="shared" si="23"/>
        <v>0</v>
      </c>
      <c r="G27" s="32">
        <f>G28</f>
        <v>0</v>
      </c>
      <c r="H27" s="32">
        <f t="shared" si="23"/>
        <v>0</v>
      </c>
      <c r="I27" s="32">
        <f t="shared" si="23"/>
        <v>0</v>
      </c>
      <c r="J27" s="32">
        <f t="shared" si="23"/>
        <v>0</v>
      </c>
      <c r="K27" s="32">
        <f t="shared" si="12"/>
        <v>0</v>
      </c>
      <c r="L27" s="32">
        <f t="shared" si="13"/>
        <v>0</v>
      </c>
      <c r="M27" s="32">
        <f t="shared" si="14"/>
        <v>0</v>
      </c>
      <c r="N27" s="32">
        <f t="shared" si="15"/>
        <v>0</v>
      </c>
      <c r="O27" s="26">
        <f>O28</f>
        <v>0</v>
      </c>
      <c r="P27" s="26">
        <f t="shared" si="22"/>
        <v>0</v>
      </c>
      <c r="Q27" s="26">
        <f t="shared" si="22"/>
        <v>0</v>
      </c>
      <c r="R27" s="26">
        <f t="shared" si="22"/>
        <v>0</v>
      </c>
      <c r="S27" s="26">
        <f t="shared" si="4"/>
        <v>0</v>
      </c>
      <c r="T27" s="26">
        <f t="shared" si="16"/>
        <v>0</v>
      </c>
      <c r="U27" s="26">
        <f t="shared" si="17"/>
        <v>0</v>
      </c>
      <c r="V27" s="26">
        <f t="shared" si="18"/>
        <v>0</v>
      </c>
      <c r="W27" s="5"/>
      <c r="X27" s="5"/>
      <c r="Y27" s="5"/>
      <c r="Z27" s="5"/>
    </row>
    <row r="28" spans="1:26" s="4" customFormat="1" hidden="1" x14ac:dyDescent="0.2">
      <c r="A28" s="24" t="s">
        <v>30</v>
      </c>
      <c r="B28" s="25" t="s">
        <v>31</v>
      </c>
      <c r="C28" s="26">
        <f>C29</f>
        <v>0</v>
      </c>
      <c r="D28" s="26">
        <f t="shared" si="23"/>
        <v>0</v>
      </c>
      <c r="E28" s="26">
        <f t="shared" si="23"/>
        <v>0</v>
      </c>
      <c r="F28" s="26">
        <f t="shared" si="23"/>
        <v>0</v>
      </c>
      <c r="G28" s="32">
        <f>G29</f>
        <v>0</v>
      </c>
      <c r="H28" s="32">
        <f t="shared" si="23"/>
        <v>0</v>
      </c>
      <c r="I28" s="32">
        <f t="shared" si="23"/>
        <v>0</v>
      </c>
      <c r="J28" s="32">
        <f t="shared" si="23"/>
        <v>0</v>
      </c>
      <c r="K28" s="32">
        <f t="shared" si="12"/>
        <v>0</v>
      </c>
      <c r="L28" s="32">
        <f t="shared" si="13"/>
        <v>0</v>
      </c>
      <c r="M28" s="32">
        <f t="shared" si="14"/>
        <v>0</v>
      </c>
      <c r="N28" s="32">
        <f t="shared" si="15"/>
        <v>0</v>
      </c>
      <c r="O28" s="26">
        <f>O29</f>
        <v>0</v>
      </c>
      <c r="P28" s="26">
        <f t="shared" si="22"/>
        <v>0</v>
      </c>
      <c r="Q28" s="26">
        <f t="shared" si="22"/>
        <v>0</v>
      </c>
      <c r="R28" s="26">
        <f t="shared" si="22"/>
        <v>0</v>
      </c>
      <c r="S28" s="26">
        <f t="shared" si="4"/>
        <v>0</v>
      </c>
      <c r="T28" s="26">
        <f t="shared" si="16"/>
        <v>0</v>
      </c>
      <c r="U28" s="26">
        <f t="shared" si="17"/>
        <v>0</v>
      </c>
      <c r="V28" s="26">
        <f t="shared" si="18"/>
        <v>0</v>
      </c>
      <c r="W28" s="5"/>
      <c r="X28" s="5"/>
      <c r="Y28" s="5"/>
      <c r="Z28" s="5"/>
    </row>
    <row r="29" spans="1:26" s="4" customFormat="1" hidden="1" x14ac:dyDescent="0.2">
      <c r="A29" s="28">
        <v>402201</v>
      </c>
      <c r="B29" s="10" t="s">
        <v>37</v>
      </c>
      <c r="C29" s="29">
        <f>E29</f>
        <v>0</v>
      </c>
      <c r="D29" s="29"/>
      <c r="E29" s="29">
        <v>0</v>
      </c>
      <c r="F29" s="29">
        <f>E29</f>
        <v>0</v>
      </c>
      <c r="G29" s="30">
        <f>I29</f>
        <v>0</v>
      </c>
      <c r="H29" s="30">
        <v>0</v>
      </c>
      <c r="I29" s="30"/>
      <c r="J29" s="30">
        <f>I29</f>
        <v>0</v>
      </c>
      <c r="K29" s="30">
        <f t="shared" si="12"/>
        <v>0</v>
      </c>
      <c r="L29" s="30">
        <f t="shared" si="13"/>
        <v>0</v>
      </c>
      <c r="M29" s="30">
        <f t="shared" si="14"/>
        <v>0</v>
      </c>
      <c r="N29" s="30">
        <f t="shared" si="15"/>
        <v>0</v>
      </c>
      <c r="O29" s="29">
        <f>Q29</f>
        <v>0</v>
      </c>
      <c r="P29" s="29"/>
      <c r="Q29" s="29"/>
      <c r="R29" s="29">
        <f>Q29</f>
        <v>0</v>
      </c>
      <c r="S29" s="29">
        <f t="shared" si="4"/>
        <v>0</v>
      </c>
      <c r="T29" s="29">
        <f t="shared" si="16"/>
        <v>0</v>
      </c>
      <c r="U29" s="29">
        <f t="shared" si="17"/>
        <v>0</v>
      </c>
      <c r="V29" s="29">
        <f t="shared" si="18"/>
        <v>0</v>
      </c>
      <c r="W29" s="5"/>
      <c r="X29" s="5"/>
      <c r="Y29" s="5"/>
      <c r="Z29" s="5"/>
    </row>
    <row r="30" spans="1:26" s="4" customFormat="1" ht="27.6" customHeight="1" x14ac:dyDescent="0.2">
      <c r="A30" s="24" t="s">
        <v>32</v>
      </c>
      <c r="B30" s="25" t="s">
        <v>33</v>
      </c>
      <c r="C30" s="26">
        <f>C31</f>
        <v>12352019.83</v>
      </c>
      <c r="D30" s="26">
        <f t="shared" ref="D30:K30" si="24">D31</f>
        <v>-10483912</v>
      </c>
      <c r="E30" s="26">
        <f t="shared" si="24"/>
        <v>22835931.829999998</v>
      </c>
      <c r="F30" s="26">
        <f t="shared" si="24"/>
        <v>20429733</v>
      </c>
      <c r="G30" s="26">
        <f t="shared" si="24"/>
        <v>0</v>
      </c>
      <c r="H30" s="26">
        <f t="shared" si="24"/>
        <v>0</v>
      </c>
      <c r="I30" s="26">
        <f t="shared" si="24"/>
        <v>0</v>
      </c>
      <c r="J30" s="26">
        <f t="shared" si="24"/>
        <v>0</v>
      </c>
      <c r="K30" s="26">
        <f t="shared" si="24"/>
        <v>0</v>
      </c>
      <c r="L30" s="32">
        <f t="shared" si="13"/>
        <v>-10483912</v>
      </c>
      <c r="M30" s="32">
        <f t="shared" si="14"/>
        <v>22835931.829999998</v>
      </c>
      <c r="N30" s="32">
        <f t="shared" si="15"/>
        <v>20429733</v>
      </c>
      <c r="O30" s="26">
        <f>O31</f>
        <v>1806</v>
      </c>
      <c r="P30" s="26">
        <f>P31</f>
        <v>-4437533</v>
      </c>
      <c r="Q30" s="26">
        <f>Q31</f>
        <v>4439339</v>
      </c>
      <c r="R30" s="26">
        <f>R31</f>
        <v>4437533</v>
      </c>
      <c r="S30" s="26">
        <f t="shared" si="4"/>
        <v>12353825.83</v>
      </c>
      <c r="T30" s="26">
        <f t="shared" si="16"/>
        <v>-14921445</v>
      </c>
      <c r="U30" s="26">
        <f t="shared" si="17"/>
        <v>27275270.829999998</v>
      </c>
      <c r="V30" s="26">
        <f t="shared" si="18"/>
        <v>24867266</v>
      </c>
      <c r="W30" s="5"/>
      <c r="X30" s="5"/>
      <c r="Y30" s="5"/>
      <c r="Z30" s="5"/>
    </row>
    <row r="31" spans="1:26" s="4" customFormat="1" x14ac:dyDescent="0.2">
      <c r="A31" s="24" t="s">
        <v>34</v>
      </c>
      <c r="B31" s="25" t="s">
        <v>35</v>
      </c>
      <c r="C31" s="26">
        <f>C32-C33+C34+C35</f>
        <v>12352019.83</v>
      </c>
      <c r="D31" s="26">
        <f t="shared" ref="D31:F31" si="25">D32-D33+D34+D35</f>
        <v>-10483912</v>
      </c>
      <c r="E31" s="26">
        <f t="shared" si="25"/>
        <v>22835931.829999998</v>
      </c>
      <c r="F31" s="26">
        <f t="shared" si="25"/>
        <v>20429733</v>
      </c>
      <c r="G31" s="26">
        <f t="shared" ref="G31:N31" si="26">G35+G32</f>
        <v>0</v>
      </c>
      <c r="H31" s="26">
        <f t="shared" si="26"/>
        <v>0</v>
      </c>
      <c r="I31" s="26">
        <f t="shared" si="26"/>
        <v>0</v>
      </c>
      <c r="J31" s="26">
        <f t="shared" si="26"/>
        <v>0</v>
      </c>
      <c r="K31" s="26">
        <f t="shared" si="26"/>
        <v>0</v>
      </c>
      <c r="L31" s="26">
        <f t="shared" si="26"/>
        <v>-20327766</v>
      </c>
      <c r="M31" s="26">
        <f t="shared" si="26"/>
        <v>20327766</v>
      </c>
      <c r="N31" s="26">
        <f t="shared" si="26"/>
        <v>20327766</v>
      </c>
      <c r="O31" s="26">
        <f>O32-O33+O34+O35</f>
        <v>1806</v>
      </c>
      <c r="P31" s="26">
        <f t="shared" ref="P31" si="27">P32-P33+P34+P35</f>
        <v>-4437533</v>
      </c>
      <c r="Q31" s="26">
        <f t="shared" ref="Q31" si="28">Q32-Q33+Q34+Q35</f>
        <v>4439339</v>
      </c>
      <c r="R31" s="26">
        <f t="shared" ref="R31" si="29">R32-R33+R34+R35</f>
        <v>4437533</v>
      </c>
      <c r="S31" s="26">
        <f>S32-S33+S34+S35</f>
        <v>12353825.83</v>
      </c>
      <c r="T31" s="26">
        <f t="shared" ref="T31" si="30">T32-T33+T34+T35</f>
        <v>-14921445</v>
      </c>
      <c r="U31" s="26">
        <f t="shared" ref="U31" si="31">U32-U33+U34+U35</f>
        <v>27275270.829999998</v>
      </c>
      <c r="V31" s="26">
        <f t="shared" ref="V31" si="32">V32-V33+V34+V35</f>
        <v>24867266</v>
      </c>
      <c r="W31" s="5"/>
      <c r="X31" s="5"/>
      <c r="Y31" s="5"/>
      <c r="Z31" s="5"/>
    </row>
    <row r="32" spans="1:26" s="4" customFormat="1" x14ac:dyDescent="0.2">
      <c r="A32" s="28">
        <v>602100</v>
      </c>
      <c r="B32" s="10" t="s">
        <v>41</v>
      </c>
      <c r="C32" s="29">
        <f>D32+E32</f>
        <v>12391060.029999999</v>
      </c>
      <c r="D32" s="29">
        <v>9853854.2799999993</v>
      </c>
      <c r="E32" s="29">
        <v>2537205.75</v>
      </c>
      <c r="F32" s="29">
        <v>101967.1</v>
      </c>
      <c r="G32" s="29"/>
      <c r="H32" s="29"/>
      <c r="I32" s="29"/>
      <c r="J32" s="29"/>
      <c r="K32" s="29"/>
      <c r="L32" s="30"/>
      <c r="M32" s="30"/>
      <c r="N32" s="30"/>
      <c r="O32" s="29">
        <f>P32+Q32</f>
        <v>0</v>
      </c>
      <c r="P32" s="29"/>
      <c r="Q32" s="29">
        <f>Q17</f>
        <v>0</v>
      </c>
      <c r="R32" s="41">
        <f>R17</f>
        <v>0</v>
      </c>
      <c r="S32" s="26">
        <f t="shared" si="4"/>
        <v>12391060.029999999</v>
      </c>
      <c r="T32" s="29">
        <f t="shared" si="16"/>
        <v>9853854.2799999993</v>
      </c>
      <c r="U32" s="29">
        <f t="shared" si="17"/>
        <v>2537205.75</v>
      </c>
      <c r="V32" s="29">
        <f t="shared" si="18"/>
        <v>101967.1</v>
      </c>
      <c r="W32" s="5"/>
      <c r="X32" s="5"/>
      <c r="Y32" s="5"/>
      <c r="Z32" s="5"/>
    </row>
    <row r="33" spans="1:26" s="4" customFormat="1" x14ac:dyDescent="0.2">
      <c r="A33" s="28">
        <v>602200</v>
      </c>
      <c r="B33" s="10" t="s">
        <v>44</v>
      </c>
      <c r="C33" s="29">
        <f t="shared" ref="C33:C35" si="33">D33+E33</f>
        <v>39040.199999999997</v>
      </c>
      <c r="D33" s="29">
        <v>10000.280000000001</v>
      </c>
      <c r="E33" s="29">
        <v>29039.919999999998</v>
      </c>
      <c r="F33" s="29">
        <v>0.1</v>
      </c>
      <c r="G33" s="29"/>
      <c r="H33" s="29"/>
      <c r="I33" s="29"/>
      <c r="J33" s="29"/>
      <c r="K33" s="29"/>
      <c r="L33" s="30"/>
      <c r="M33" s="30"/>
      <c r="N33" s="30"/>
      <c r="O33" s="29">
        <f>P33+Q33</f>
        <v>-1806</v>
      </c>
      <c r="P33" s="29">
        <f>P18</f>
        <v>0</v>
      </c>
      <c r="Q33" s="29">
        <f>Q18</f>
        <v>-1806</v>
      </c>
      <c r="R33" s="41">
        <f>R18</f>
        <v>0</v>
      </c>
      <c r="S33" s="26">
        <f t="shared" ref="S33" si="34">C33+O33</f>
        <v>37234.199999999997</v>
      </c>
      <c r="T33" s="29">
        <f t="shared" ref="T33" si="35">D33+P33</f>
        <v>10000.280000000001</v>
      </c>
      <c r="U33" s="29">
        <f t="shared" ref="U33" si="36">E33+Q33</f>
        <v>27233.919999999998</v>
      </c>
      <c r="V33" s="29">
        <f t="shared" ref="V33" si="37">F33+R33</f>
        <v>0.1</v>
      </c>
      <c r="W33" s="5"/>
      <c r="X33" s="5"/>
      <c r="Y33" s="5"/>
      <c r="Z33" s="5"/>
    </row>
    <row r="34" spans="1:26" s="4" customFormat="1" ht="25.5" x14ac:dyDescent="0.2">
      <c r="A34" s="28">
        <v>602302</v>
      </c>
      <c r="B34" s="11" t="s">
        <v>46</v>
      </c>
      <c r="C34" s="29">
        <f t="shared" si="33"/>
        <v>0</v>
      </c>
      <c r="D34" s="29"/>
      <c r="E34" s="29"/>
      <c r="F34" s="29"/>
      <c r="G34" s="29"/>
      <c r="H34" s="29"/>
      <c r="I34" s="29"/>
      <c r="J34" s="29"/>
      <c r="K34" s="29"/>
      <c r="L34" s="30"/>
      <c r="M34" s="30"/>
      <c r="N34" s="30"/>
      <c r="O34" s="29">
        <f>P34+Q34</f>
        <v>0</v>
      </c>
      <c r="P34" s="29"/>
      <c r="Q34" s="29"/>
      <c r="R34" s="31"/>
      <c r="S34" s="26">
        <f t="shared" ref="S34" si="38">C34+O34</f>
        <v>0</v>
      </c>
      <c r="T34" s="29">
        <f t="shared" ref="T34" si="39">D34+P34</f>
        <v>0</v>
      </c>
      <c r="U34" s="29">
        <f t="shared" ref="U34" si="40">E34+Q34</f>
        <v>0</v>
      </c>
      <c r="V34" s="29">
        <f t="shared" ref="V34" si="41">F34+R34</f>
        <v>0</v>
      </c>
      <c r="W34" s="5"/>
      <c r="X34" s="5"/>
      <c r="Y34" s="5"/>
      <c r="Z34" s="5"/>
    </row>
    <row r="35" spans="1:26" s="4" customFormat="1" ht="50.45" customHeight="1" x14ac:dyDescent="0.2">
      <c r="A35" s="28" t="s">
        <v>36</v>
      </c>
      <c r="B35" s="10" t="s">
        <v>16</v>
      </c>
      <c r="C35" s="29">
        <f t="shared" si="33"/>
        <v>0</v>
      </c>
      <c r="D35" s="31">
        <f>D20</f>
        <v>-20327766</v>
      </c>
      <c r="E35" s="31">
        <f>E20</f>
        <v>20327766</v>
      </c>
      <c r="F35" s="31">
        <f t="shared" ref="F35" si="42">F20</f>
        <v>20327766</v>
      </c>
      <c r="G35" s="30">
        <f>H35+I35</f>
        <v>0</v>
      </c>
      <c r="H35" s="30"/>
      <c r="I35" s="30"/>
      <c r="J35" s="30">
        <f>I35</f>
        <v>0</v>
      </c>
      <c r="K35" s="30">
        <f t="shared" si="12"/>
        <v>0</v>
      </c>
      <c r="L35" s="30">
        <f t="shared" si="13"/>
        <v>-20327766</v>
      </c>
      <c r="M35" s="30">
        <f t="shared" si="14"/>
        <v>20327766</v>
      </c>
      <c r="N35" s="30">
        <f t="shared" si="15"/>
        <v>20327766</v>
      </c>
      <c r="O35" s="29">
        <f>P35+Q35</f>
        <v>0</v>
      </c>
      <c r="P35" s="31">
        <f>P20</f>
        <v>-4437533</v>
      </c>
      <c r="Q35" s="31">
        <f>Q20</f>
        <v>4437533</v>
      </c>
      <c r="R35" s="31">
        <f t="shared" ref="R35" si="43">R20</f>
        <v>4437533</v>
      </c>
      <c r="S35" s="29">
        <f t="shared" si="4"/>
        <v>0</v>
      </c>
      <c r="T35" s="29">
        <f t="shared" si="16"/>
        <v>-24765299</v>
      </c>
      <c r="U35" s="29">
        <f t="shared" si="17"/>
        <v>24765299</v>
      </c>
      <c r="V35" s="29">
        <f t="shared" si="18"/>
        <v>24765299</v>
      </c>
      <c r="W35" s="5"/>
      <c r="X35" s="5"/>
      <c r="Y35" s="5"/>
      <c r="Z35" s="5"/>
    </row>
    <row r="36" spans="1:26" s="4" customFormat="1" x14ac:dyDescent="0.2">
      <c r="A36" s="33" t="s">
        <v>24</v>
      </c>
      <c r="B36" s="34" t="s">
        <v>23</v>
      </c>
      <c r="C36" s="42">
        <f>C26+C30</f>
        <v>12352019.83</v>
      </c>
      <c r="D36" s="42">
        <f t="shared" ref="D36:J36" si="44">D26+D30</f>
        <v>-10483912</v>
      </c>
      <c r="E36" s="42">
        <f t="shared" si="44"/>
        <v>22835931.829999998</v>
      </c>
      <c r="F36" s="42">
        <f t="shared" si="44"/>
        <v>20429733</v>
      </c>
      <c r="G36" s="36" t="e">
        <f t="shared" si="44"/>
        <v>#REF!</v>
      </c>
      <c r="H36" s="36" t="e">
        <f t="shared" si="44"/>
        <v>#REF!</v>
      </c>
      <c r="I36" s="36" t="e">
        <f t="shared" si="44"/>
        <v>#REF!</v>
      </c>
      <c r="J36" s="36" t="e">
        <f t="shared" si="44"/>
        <v>#REF!</v>
      </c>
      <c r="K36" s="32" t="e">
        <f t="shared" si="12"/>
        <v>#REF!</v>
      </c>
      <c r="L36" s="32" t="e">
        <f t="shared" si="13"/>
        <v>#REF!</v>
      </c>
      <c r="M36" s="32" t="e">
        <f t="shared" si="14"/>
        <v>#REF!</v>
      </c>
      <c r="N36" s="32" t="e">
        <f t="shared" si="15"/>
        <v>#REF!</v>
      </c>
      <c r="O36" s="42">
        <f>O26+O30</f>
        <v>1806</v>
      </c>
      <c r="P36" s="42">
        <f>P26+P30</f>
        <v>-4437533</v>
      </c>
      <c r="Q36" s="42">
        <f>Q26+Q30</f>
        <v>4439339</v>
      </c>
      <c r="R36" s="42">
        <f>R26+R30</f>
        <v>4437533</v>
      </c>
      <c r="S36" s="26">
        <f t="shared" si="4"/>
        <v>12353825.83</v>
      </c>
      <c r="T36" s="26">
        <f t="shared" si="16"/>
        <v>-14921445</v>
      </c>
      <c r="U36" s="26">
        <f t="shared" si="17"/>
        <v>27275270.829999998</v>
      </c>
      <c r="V36" s="26">
        <f t="shared" si="18"/>
        <v>24867266</v>
      </c>
      <c r="W36" s="5"/>
      <c r="X36" s="5"/>
      <c r="Y36" s="5"/>
      <c r="Z36" s="5"/>
    </row>
    <row r="37" spans="1:26" s="4" customFormat="1" ht="18" customHeight="1" x14ac:dyDescent="0.2">
      <c r="A37" s="6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</row>
    <row r="38" spans="1:26" x14ac:dyDescent="0.2">
      <c r="K38" s="9"/>
      <c r="L38" s="9"/>
      <c r="M38" s="9"/>
      <c r="N38" s="9"/>
    </row>
    <row r="39" spans="1:26" ht="18.75" x14ac:dyDescent="0.3">
      <c r="A39" s="12" t="s">
        <v>42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</row>
    <row r="40" spans="1:26" x14ac:dyDescent="0.2">
      <c r="L40" s="9"/>
      <c r="M40" s="9"/>
    </row>
  </sheetData>
  <mergeCells count="49">
    <mergeCell ref="S1:V1"/>
    <mergeCell ref="S2:V2"/>
    <mergeCell ref="S3:V3"/>
    <mergeCell ref="S10:S12"/>
    <mergeCell ref="O1:R1"/>
    <mergeCell ref="O2:R2"/>
    <mergeCell ref="O3:R3"/>
    <mergeCell ref="B9:B12"/>
    <mergeCell ref="C9:F9"/>
    <mergeCell ref="O9:R9"/>
    <mergeCell ref="V11:V12"/>
    <mergeCell ref="A5:V5"/>
    <mergeCell ref="A9:A12"/>
    <mergeCell ref="C10:C12"/>
    <mergeCell ref="D10:D12"/>
    <mergeCell ref="E10:F10"/>
    <mergeCell ref="S9:V9"/>
    <mergeCell ref="O10:O12"/>
    <mergeCell ref="P10:P12"/>
    <mergeCell ref="Q10:R10"/>
    <mergeCell ref="Q11:Q12"/>
    <mergeCell ref="R11:R12"/>
    <mergeCell ref="C1:F1"/>
    <mergeCell ref="C2:F2"/>
    <mergeCell ref="C3:F3"/>
    <mergeCell ref="G10:J10"/>
    <mergeCell ref="K10:N10"/>
    <mergeCell ref="K1:N1"/>
    <mergeCell ref="K2:N2"/>
    <mergeCell ref="K3:N3"/>
    <mergeCell ref="G1:J1"/>
    <mergeCell ref="G2:J2"/>
    <mergeCell ref="G3:J3"/>
    <mergeCell ref="A39:V39"/>
    <mergeCell ref="A14:V14"/>
    <mergeCell ref="A25:V25"/>
    <mergeCell ref="I11:I12"/>
    <mergeCell ref="J11:J12"/>
    <mergeCell ref="K11:K12"/>
    <mergeCell ref="E11:E12"/>
    <mergeCell ref="F11:F12"/>
    <mergeCell ref="L11:L12"/>
    <mergeCell ref="M11:M12"/>
    <mergeCell ref="N11:N12"/>
    <mergeCell ref="G11:G12"/>
    <mergeCell ref="H11:H12"/>
    <mergeCell ref="T10:T12"/>
    <mergeCell ref="U10:V10"/>
    <mergeCell ref="U11:U12"/>
  </mergeCells>
  <phoneticPr fontId="0" type="noConversion"/>
  <pageMargins left="0.19685039370078741" right="0.19685039370078741" top="0.59055118110236227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2025-05-12T07:24:02Z</cp:lastPrinted>
  <dcterms:created xsi:type="dcterms:W3CDTF">2020-12-22T13:38:15Z</dcterms:created>
  <dcterms:modified xsi:type="dcterms:W3CDTF">2025-05-12T07:24:23Z</dcterms:modified>
</cp:coreProperties>
</file>